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L73" i="1" l="1"/>
  <c r="K94" i="1" l="1"/>
  <c r="J94" i="1"/>
  <c r="I94" i="1"/>
  <c r="G94" i="1"/>
  <c r="F94" i="1"/>
  <c r="E94" i="1"/>
  <c r="K93" i="1"/>
  <c r="K95" i="1" s="1"/>
  <c r="J93" i="1"/>
  <c r="J95" i="1" s="1"/>
  <c r="I93" i="1"/>
  <c r="I95" i="1" s="1"/>
  <c r="G93" i="1"/>
  <c r="G95" i="1" s="1"/>
  <c r="F93" i="1"/>
  <c r="E93" i="1"/>
  <c r="E95" i="1" s="1"/>
  <c r="H79" i="1"/>
  <c r="H78" i="1"/>
  <c r="H76" i="1"/>
  <c r="H74" i="1"/>
  <c r="H73" i="1"/>
  <c r="H68" i="1"/>
  <c r="H67" i="1"/>
  <c r="H66" i="1"/>
  <c r="H65" i="1"/>
  <c r="H64" i="1"/>
  <c r="H63" i="1"/>
  <c r="H61" i="1"/>
  <c r="L60" i="1"/>
  <c r="H60" i="1"/>
  <c r="H59" i="1"/>
  <c r="H58" i="1"/>
  <c r="L57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2" i="1"/>
  <c r="H41" i="1"/>
  <c r="H40" i="1"/>
  <c r="L37" i="1"/>
  <c r="H37" i="1"/>
  <c r="H36" i="1"/>
  <c r="H35" i="1"/>
  <c r="L33" i="1"/>
  <c r="H32" i="1"/>
  <c r="L31" i="1"/>
  <c r="H31" i="1"/>
  <c r="H30" i="1"/>
  <c r="L29" i="1"/>
  <c r="H29" i="1"/>
  <c r="K28" i="1"/>
  <c r="J28" i="1"/>
  <c r="I28" i="1"/>
  <c r="G28" i="1"/>
  <c r="F28" i="1"/>
  <c r="E28" i="1"/>
  <c r="H26" i="1"/>
  <c r="H22" i="1"/>
  <c r="L21" i="1"/>
  <c r="H21" i="1"/>
  <c r="L20" i="1"/>
  <c r="H20" i="1"/>
  <c r="L19" i="1"/>
  <c r="H19" i="1"/>
  <c r="L18" i="1"/>
  <c r="H18" i="1"/>
  <c r="H17" i="1"/>
  <c r="H16" i="1"/>
  <c r="H15" i="1"/>
  <c r="H14" i="1"/>
  <c r="H13" i="1"/>
  <c r="H12" i="1"/>
  <c r="H8" i="1"/>
  <c r="K7" i="1"/>
  <c r="J7" i="1"/>
  <c r="L7" i="1" s="1"/>
  <c r="I7" i="1"/>
  <c r="G7" i="1"/>
  <c r="F7" i="1"/>
  <c r="H7" i="1" s="1"/>
  <c r="E7" i="1"/>
  <c r="L28" i="1" l="1"/>
  <c r="H28" i="1"/>
  <c r="L94" i="1"/>
  <c r="H94" i="1"/>
  <c r="H93" i="1"/>
  <c r="L93" i="1"/>
</calcChain>
</file>

<file path=xl/sharedStrings.xml><?xml version="1.0" encoding="utf-8"?>
<sst xmlns="http://schemas.openxmlformats.org/spreadsheetml/2006/main" count="101" uniqueCount="96">
  <si>
    <t>Středisko sociálních služeb</t>
  </si>
  <si>
    <t>Rozbor hospodaření</t>
  </si>
  <si>
    <t>stav ke dni</t>
  </si>
  <si>
    <t>IČO  00 639 541</t>
  </si>
  <si>
    <t>Hlavní činnost - sumář</t>
  </si>
  <si>
    <t>Doplňková činnost</t>
  </si>
  <si>
    <t>schválený rozpočet</t>
  </si>
  <si>
    <t>upravený rozpočet</t>
  </si>
  <si>
    <t>čerpání</t>
  </si>
  <si>
    <t>%</t>
  </si>
  <si>
    <t>SU</t>
  </si>
  <si>
    <t>a</t>
  </si>
  <si>
    <t>c</t>
  </si>
  <si>
    <t>d</t>
  </si>
  <si>
    <t>e</t>
  </si>
  <si>
    <t>f</t>
  </si>
  <si>
    <t>g</t>
  </si>
  <si>
    <t>h</t>
  </si>
  <si>
    <t>Výnosy</t>
  </si>
  <si>
    <t>Neinvestiční příspěvek od MČ UZ 079</t>
  </si>
  <si>
    <t>Neinv.přísp. UZ 13305</t>
  </si>
  <si>
    <t>Neinv.přísp. UZ 115</t>
  </si>
  <si>
    <t>Neinvestiční příspěvek</t>
  </si>
  <si>
    <t>účelová dotace COVID 19 UZ 0127</t>
  </si>
  <si>
    <t>neinvestiční příspěvek PS UZ 13305</t>
  </si>
  <si>
    <t>neivestiční příspěvek DS UZ 13305</t>
  </si>
  <si>
    <t>účelová dotace  UZ 13351</t>
  </si>
  <si>
    <t>grant PS UZ 115</t>
  </si>
  <si>
    <t>grant DS UZ 115</t>
  </si>
  <si>
    <t>VZ-výnosy denní stacionář</t>
  </si>
  <si>
    <t>VZ -výnosy pečovatelská služba terén</t>
  </si>
  <si>
    <t>VZ - výnosy nájem Lukáš</t>
  </si>
  <si>
    <t>VZ - výnosy jídelna</t>
  </si>
  <si>
    <t>rezervní fond - dar UZ 0410</t>
  </si>
  <si>
    <t>čerpání FRM – UZ 0710</t>
  </si>
  <si>
    <t>fond odměn</t>
  </si>
  <si>
    <t>VZ - výnosy ostatní</t>
  </si>
  <si>
    <t>výnosy doplňová činnost</t>
  </si>
  <si>
    <t>Náklady</t>
  </si>
  <si>
    <t>- z toho materiál</t>
  </si>
  <si>
    <t>- z toho materiál COVID 19 UZ 0127</t>
  </si>
  <si>
    <t>- z toho potraviny</t>
  </si>
  <si>
    <t>- z toho energie</t>
  </si>
  <si>
    <t>- z toho opravy a údržba</t>
  </si>
  <si>
    <t>- z toho opravy a údržba čerp.FRM UZ 0710</t>
  </si>
  <si>
    <t>- z toho cestovné</t>
  </si>
  <si>
    <t>- z toho náklady na reprezent.</t>
  </si>
  <si>
    <t>- z toho služby</t>
  </si>
  <si>
    <t>- z toho služby dar (UZ 0410)</t>
  </si>
  <si>
    <t>- z toho služby COVID 19 UZ 0127</t>
  </si>
  <si>
    <t>- z toho MP, OON UZ 079</t>
  </si>
  <si>
    <t>- z toho MP, OON</t>
  </si>
  <si>
    <t>- z toho MP, OON - FO</t>
  </si>
  <si>
    <t>- z toho MP COVID 19 UZ 0127</t>
  </si>
  <si>
    <t>- z toho MP PS UZ 13305</t>
  </si>
  <si>
    <t>- z toho MP DS UZ 13305</t>
  </si>
  <si>
    <t>- z toho MP  UZ 13351</t>
  </si>
  <si>
    <t>- z toho MP PS UZ 115</t>
  </si>
  <si>
    <t>- z toho MP DS UZ 115</t>
  </si>
  <si>
    <t>- z toho odvody (ZP, SP) UZ 079</t>
  </si>
  <si>
    <t>- z toho odvody (ZP, SP)PS UZ 13305</t>
  </si>
  <si>
    <t>- z toho odvody (ZP, SP) DS UZ 13305</t>
  </si>
  <si>
    <t>- z toho odvody (ZP, SP) UZ 13351</t>
  </si>
  <si>
    <t>- z toho odvody (ZP, SP) PS UZ 115</t>
  </si>
  <si>
    <t>- z toho odvody (ZP, SP) DS UZ 115</t>
  </si>
  <si>
    <t>- z toho odvody (ZP, SP)</t>
  </si>
  <si>
    <t>-  z toho úraz a nem. z pov.</t>
  </si>
  <si>
    <t>- z toho odvody (FKSP) UZ 079</t>
  </si>
  <si>
    <t>- z toho odvody (FKSP)</t>
  </si>
  <si>
    <t>- z toho OPP COVID 19 UZ 0127</t>
  </si>
  <si>
    <t>- z toho OPP COVID 19 UZ 0127 bezpl.</t>
  </si>
  <si>
    <t>z toho OPP  dar</t>
  </si>
  <si>
    <t>- z toho odvody (FKSP) PS UZ 13305</t>
  </si>
  <si>
    <t>- z toho odvody (FKSP) DS UZ 13305</t>
  </si>
  <si>
    <t>- z toho odvody (FKSP) UZ 13351</t>
  </si>
  <si>
    <t>- z toho odvody (FKSP) PS UZ 115</t>
  </si>
  <si>
    <t>- z toho odvody (FKSP) DS UZ 115</t>
  </si>
  <si>
    <t>-  z toho silniční daň</t>
  </si>
  <si>
    <t>- z toho daně</t>
  </si>
  <si>
    <t>- z toho smluvní pokuty a penále</t>
  </si>
  <si>
    <t>- z toho odpis nedob. pohledávek</t>
  </si>
  <si>
    <t>- z toho ostatní náklady</t>
  </si>
  <si>
    <t>- z toho odpisy účetní  UZ 079</t>
  </si>
  <si>
    <t>- z toho odpis pohledávky</t>
  </si>
  <si>
    <t>- z toho nákl.DDHM</t>
  </si>
  <si>
    <t>- z toho nákl.DDHM covid 19 – UZ 127</t>
  </si>
  <si>
    <t>- z toho daň z příjmu</t>
  </si>
  <si>
    <t>Příjmy, Výnosy celkem</t>
  </si>
  <si>
    <t>Výdaje, Náklady celkem</t>
  </si>
  <si>
    <t>Zisk (+), ztráta (-)</t>
  </si>
  <si>
    <t>x</t>
  </si>
  <si>
    <t>bezpl.přev.zásoby Covid 19</t>
  </si>
  <si>
    <t>použití FRM - myčka, vůz</t>
  </si>
  <si>
    <t xml:space="preserve">                                    příloha č.2 k č.j.26/2021</t>
  </si>
  <si>
    <t>z toho služby UZ 079</t>
  </si>
  <si>
    <t>z toho nákl.DDHM UZ 079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</si>
</sst>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Kč&quot;_-;\-* #,##0.00&quot; Kč&quot;_-;_-* \-??&quot; Kč&quot;_-;_-@_-"/>
    <numFmt numFmtId="165" formatCode="_-* #,##0.00,_K_č_-;\-* #,##0.00,_K_č_-;_-* \-??\ _K_č_-;_-@_-"/>
  </numFmts>
  <fonts count="24" x14ac:knownFonts="1">
    <font>
      <sz val="10"/>
      <name val="Arial CE"/>
      <family val="2"/>
      <charset val="238"/>
    </font>
    <font>
      <sz val="10"/>
      <name val="Arial"/>
      <family val="2"/>
      <charset val="238"/>
    </font>
    <font>
      <b/>
      <i/>
      <sz val="12"/>
      <name val="Arial CE"/>
      <family val="2"/>
      <charset val="238"/>
    </font>
    <font>
      <sz val="9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 CE"/>
      <family val="2"/>
      <charset val="238"/>
    </font>
    <font>
      <b/>
      <i/>
      <sz val="8"/>
      <name val="Arial CE"/>
      <family val="2"/>
      <charset val="238"/>
    </font>
    <font>
      <i/>
      <sz val="8"/>
      <name val="Arial CE"/>
      <family val="2"/>
      <charset val="238"/>
    </font>
    <font>
      <b/>
      <i/>
      <sz val="9"/>
      <name val="Arial CE"/>
      <family val="2"/>
      <charset val="238"/>
    </font>
    <font>
      <i/>
      <sz val="8"/>
      <color rgb="FFFF0000"/>
      <name val="Arial CE"/>
      <family val="2"/>
      <charset val="238"/>
    </font>
    <font>
      <b/>
      <i/>
      <sz val="8"/>
      <color rgb="FF996600"/>
      <name val="Arial CE"/>
      <family val="2"/>
      <charset val="238"/>
    </font>
    <font>
      <b/>
      <i/>
      <sz val="8"/>
      <color rgb="FF595959"/>
      <name val="Arial CE"/>
      <family val="2"/>
      <charset val="238"/>
    </font>
    <font>
      <b/>
      <i/>
      <sz val="8"/>
      <color rgb="FFE11F8E"/>
      <name val="Arial CE"/>
      <family val="2"/>
      <charset val="238"/>
    </font>
    <font>
      <b/>
      <i/>
      <sz val="8"/>
      <color rgb="FF333300"/>
      <name val="Arial CE"/>
      <family val="2"/>
      <charset val="238"/>
    </font>
    <font>
      <b/>
      <i/>
      <sz val="8"/>
      <color rgb="FF70AD47"/>
      <name val="Arial CE"/>
      <family val="2"/>
      <charset val="238"/>
    </font>
    <font>
      <i/>
      <sz val="8"/>
      <color rgb="FF660066"/>
      <name val="Arial CE"/>
      <family val="2"/>
      <charset val="238"/>
    </font>
    <font>
      <b/>
      <i/>
      <sz val="8"/>
      <color rgb="FF3333FF"/>
      <name val="Arial CE"/>
      <family val="2"/>
      <charset val="238"/>
    </font>
    <font>
      <b/>
      <i/>
      <sz val="8"/>
      <color rgb="FF00B050"/>
      <name val="Arial CE"/>
      <family val="2"/>
      <charset val="238"/>
    </font>
    <font>
      <i/>
      <sz val="8"/>
      <color rgb="FF000000"/>
      <name val="Arial CE"/>
      <family val="2"/>
      <charset val="238"/>
    </font>
    <font>
      <b/>
      <i/>
      <sz val="8"/>
      <color rgb="FF000000"/>
      <name val="Arial CE"/>
      <family val="2"/>
      <charset val="238"/>
    </font>
    <font>
      <sz val="10"/>
      <name val="Arial CE"/>
      <family val="2"/>
      <charset val="238"/>
    </font>
    <font>
      <b/>
      <i/>
      <sz val="8"/>
      <color rgb="FF0000FF"/>
      <name val="Arial CE"/>
      <family val="2"/>
      <charset val="238"/>
    </font>
    <font>
      <i/>
      <sz val="8"/>
      <name val="Arial CE"/>
      <charset val="238"/>
    </font>
    <font>
      <b/>
      <i/>
      <sz val="8"/>
      <color rgb="FF0000FF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165" fontId="20" fillId="0" borderId="0" applyBorder="0" applyProtection="0"/>
    <xf numFmtId="164" fontId="20" fillId="0" borderId="0" applyBorder="0" applyProtection="0"/>
    <xf numFmtId="9" fontId="20" fillId="0" borderId="0" applyBorder="0" applyProtection="0"/>
    <xf numFmtId="0" fontId="1" fillId="0" borderId="0"/>
  </cellStyleXfs>
  <cellXfs count="249">
    <xf numFmtId="0" fontId="0" fillId="0" borderId="0" xfId="0"/>
    <xf numFmtId="0" fontId="2" fillId="0" borderId="0" xfId="4" applyFont="1"/>
    <xf numFmtId="0" fontId="0" fillId="0" borderId="0" xfId="4" applyFont="1"/>
    <xf numFmtId="0" fontId="3" fillId="0" borderId="0" xfId="0" applyFont="1"/>
    <xf numFmtId="0" fontId="4" fillId="0" borderId="0" xfId="4" applyFont="1"/>
    <xf numFmtId="4" fontId="2" fillId="0" borderId="0" xfId="4" applyNumberFormat="1" applyFont="1" applyAlignment="1"/>
    <xf numFmtId="0" fontId="5" fillId="0" borderId="0" xfId="4" applyFont="1" applyAlignment="1">
      <alignment horizontal="center"/>
    </xf>
    <xf numFmtId="14" fontId="6" fillId="0" borderId="0" xfId="4" applyNumberFormat="1" applyFont="1"/>
    <xf numFmtId="4" fontId="4" fillId="0" borderId="0" xfId="4" applyNumberFormat="1" applyFont="1"/>
    <xf numFmtId="0" fontId="7" fillId="0" borderId="0" xfId="4" applyFont="1" applyAlignment="1">
      <alignment horizontal="center"/>
    </xf>
    <xf numFmtId="0" fontId="0" fillId="0" borderId="0" xfId="0" applyFont="1"/>
    <xf numFmtId="0" fontId="7" fillId="0" borderId="0" xfId="4" applyFont="1" applyBorder="1"/>
    <xf numFmtId="4" fontId="7" fillId="0" borderId="2" xfId="4" applyNumberFormat="1" applyFont="1" applyBorder="1" applyAlignment="1">
      <alignment horizontal="center" vertical="center" shrinkToFit="1"/>
    </xf>
    <xf numFmtId="4" fontId="7" fillId="0" borderId="3" xfId="4" applyNumberFormat="1" applyFont="1" applyBorder="1" applyAlignment="1">
      <alignment horizontal="center" vertical="center" shrinkToFit="1"/>
    </xf>
    <xf numFmtId="4" fontId="7" fillId="0" borderId="4" xfId="4" applyNumberFormat="1" applyFont="1" applyBorder="1" applyAlignment="1">
      <alignment horizontal="center" vertical="center" shrinkToFit="1"/>
    </xf>
    <xf numFmtId="0" fontId="7" fillId="0" borderId="5" xfId="4" applyFont="1" applyBorder="1" applyAlignment="1">
      <alignment horizontal="center" vertical="center"/>
    </xf>
    <xf numFmtId="0" fontId="7" fillId="0" borderId="0" xfId="4" applyFont="1" applyBorder="1" applyAlignment="1">
      <alignment horizontal="center"/>
    </xf>
    <xf numFmtId="4" fontId="7" fillId="0" borderId="0" xfId="4" applyNumberFormat="1" applyFont="1"/>
    <xf numFmtId="0" fontId="6" fillId="0" borderId="6" xfId="4" applyFont="1" applyBorder="1" applyAlignment="1">
      <alignment horizontal="center"/>
    </xf>
    <xf numFmtId="4" fontId="7" fillId="0" borderId="7" xfId="4" applyNumberFormat="1" applyFont="1" applyBorder="1" applyAlignment="1">
      <alignment horizontal="center"/>
    </xf>
    <xf numFmtId="4" fontId="7" fillId="0" borderId="8" xfId="4" applyNumberFormat="1" applyFont="1" applyBorder="1" applyAlignment="1">
      <alignment horizontal="center"/>
    </xf>
    <xf numFmtId="0" fontId="7" fillId="0" borderId="9" xfId="4" applyFont="1" applyBorder="1" applyAlignment="1">
      <alignment horizontal="center"/>
    </xf>
    <xf numFmtId="4" fontId="7" fillId="0" borderId="2" xfId="4" applyNumberFormat="1" applyFont="1" applyBorder="1" applyAlignment="1">
      <alignment horizontal="center"/>
    </xf>
    <xf numFmtId="4" fontId="7" fillId="0" borderId="10" xfId="4" applyNumberFormat="1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4" fontId="6" fillId="0" borderId="11" xfId="4" applyNumberFormat="1" applyFont="1" applyBorder="1" applyAlignment="1">
      <alignment horizontal="right"/>
    </xf>
    <xf numFmtId="4" fontId="6" fillId="0" borderId="12" xfId="4" applyNumberFormat="1" applyFont="1" applyBorder="1" applyAlignment="1">
      <alignment horizontal="right"/>
    </xf>
    <xf numFmtId="9" fontId="7" fillId="0" borderId="13" xfId="3" applyFont="1" applyBorder="1" applyAlignment="1" applyProtection="1">
      <alignment horizontal="center"/>
    </xf>
    <xf numFmtId="4" fontId="6" fillId="0" borderId="14" xfId="4" applyNumberFormat="1" applyFont="1" applyBorder="1" applyAlignment="1">
      <alignment horizontal="right"/>
    </xf>
    <xf numFmtId="9" fontId="5" fillId="0" borderId="11" xfId="3" applyFont="1" applyBorder="1" applyAlignment="1" applyProtection="1">
      <alignment horizontal="center"/>
    </xf>
    <xf numFmtId="0" fontId="9" fillId="0" borderId="15" xfId="4" applyFont="1" applyBorder="1" applyAlignment="1">
      <alignment horizontal="left"/>
    </xf>
    <xf numFmtId="0" fontId="9" fillId="0" borderId="16" xfId="4" applyFont="1" applyBorder="1" applyAlignment="1">
      <alignment horizontal="left"/>
    </xf>
    <xf numFmtId="4" fontId="9" fillId="0" borderId="17" xfId="4" applyNumberFormat="1" applyFont="1" applyBorder="1" applyAlignment="1">
      <alignment horizontal="right"/>
    </xf>
    <xf numFmtId="4" fontId="9" fillId="0" borderId="18" xfId="4" applyNumberFormat="1" applyFont="1" applyBorder="1" applyAlignment="1">
      <alignment horizontal="right"/>
    </xf>
    <xf numFmtId="4" fontId="9" fillId="0" borderId="19" xfId="4" applyNumberFormat="1" applyFont="1" applyBorder="1"/>
    <xf numFmtId="9" fontId="9" fillId="0" borderId="1" xfId="3" applyFont="1" applyBorder="1" applyAlignment="1" applyProtection="1">
      <alignment horizontal="center"/>
    </xf>
    <xf numFmtId="4" fontId="7" fillId="0" borderId="20" xfId="4" applyNumberFormat="1" applyFont="1" applyBorder="1"/>
    <xf numFmtId="4" fontId="7" fillId="0" borderId="21" xfId="4" applyNumberFormat="1" applyFont="1" applyBorder="1"/>
    <xf numFmtId="4" fontId="7" fillId="0" borderId="22" xfId="4" applyNumberFormat="1" applyFont="1" applyBorder="1"/>
    <xf numFmtId="9" fontId="7" fillId="0" borderId="22" xfId="3" applyFont="1" applyBorder="1" applyAlignment="1" applyProtection="1">
      <alignment horizontal="center"/>
    </xf>
    <xf numFmtId="0" fontId="7" fillId="0" borderId="23" xfId="4" applyFont="1" applyBorder="1" applyAlignment="1">
      <alignment horizontal="left"/>
    </xf>
    <xf numFmtId="0" fontId="7" fillId="0" borderId="3" xfId="4" applyFont="1" applyBorder="1" applyAlignment="1">
      <alignment horizontal="left"/>
    </xf>
    <xf numFmtId="4" fontId="7" fillId="0" borderId="24" xfId="4" applyNumberFormat="1" applyFont="1" applyBorder="1" applyAlignment="1">
      <alignment horizontal="right"/>
    </xf>
    <xf numFmtId="4" fontId="7" fillId="0" borderId="15" xfId="4" applyNumberFormat="1" applyFont="1" applyBorder="1" applyAlignment="1">
      <alignment horizontal="right"/>
    </xf>
    <xf numFmtId="4" fontId="7" fillId="0" borderId="25" xfId="4" applyNumberFormat="1" applyFont="1" applyBorder="1"/>
    <xf numFmtId="9" fontId="7" fillId="0" borderId="26" xfId="3" applyFont="1" applyBorder="1" applyAlignment="1" applyProtection="1">
      <alignment horizontal="center"/>
    </xf>
    <xf numFmtId="4" fontId="7" fillId="0" borderId="24" xfId="4" applyNumberFormat="1" applyFont="1" applyBorder="1"/>
    <xf numFmtId="4" fontId="7" fillId="0" borderId="16" xfId="4" applyNumberFormat="1" applyFont="1" applyBorder="1"/>
    <xf numFmtId="4" fontId="7" fillId="0" borderId="27" xfId="4" applyNumberFormat="1" applyFont="1" applyBorder="1"/>
    <xf numFmtId="9" fontId="7" fillId="0" borderId="27" xfId="3" applyFont="1" applyBorder="1" applyAlignment="1" applyProtection="1">
      <alignment horizontal="center"/>
    </xf>
    <xf numFmtId="4" fontId="7" fillId="0" borderId="0" xfId="4" applyNumberFormat="1" applyFont="1" applyBorder="1"/>
    <xf numFmtId="4" fontId="7" fillId="0" borderId="28" xfId="4" applyNumberFormat="1" applyFont="1" applyBorder="1"/>
    <xf numFmtId="4" fontId="7" fillId="0" borderId="29" xfId="4" applyNumberFormat="1" applyFont="1" applyBorder="1"/>
    <xf numFmtId="9" fontId="7" fillId="0" borderId="30" xfId="3" applyFont="1" applyBorder="1" applyAlignment="1" applyProtection="1">
      <alignment horizontal="center"/>
    </xf>
    <xf numFmtId="4" fontId="7" fillId="0" borderId="31" xfId="4" applyNumberFormat="1" applyFont="1" applyBorder="1"/>
    <xf numFmtId="4" fontId="7" fillId="0" borderId="3" xfId="4" applyNumberFormat="1" applyFont="1" applyBorder="1"/>
    <xf numFmtId="4" fontId="7" fillId="0" borderId="32" xfId="4" applyNumberFormat="1" applyFont="1" applyBorder="1"/>
    <xf numFmtId="0" fontId="10" fillId="0" borderId="23" xfId="4" applyFont="1" applyBorder="1" applyAlignment="1">
      <alignment horizontal="left"/>
    </xf>
    <xf numFmtId="0" fontId="11" fillId="0" borderId="3" xfId="4" applyFont="1" applyBorder="1" applyAlignment="1">
      <alignment horizontal="left"/>
    </xf>
    <xf numFmtId="4" fontId="11" fillId="0" borderId="24" xfId="4" applyNumberFormat="1" applyFont="1" applyBorder="1" applyAlignment="1">
      <alignment horizontal="right"/>
    </xf>
    <xf numFmtId="4" fontId="10" fillId="0" borderId="15" xfId="4" applyNumberFormat="1" applyFont="1" applyBorder="1" applyAlignment="1">
      <alignment horizontal="right"/>
    </xf>
    <xf numFmtId="4" fontId="10" fillId="0" borderId="25" xfId="4" applyNumberFormat="1" applyFont="1" applyBorder="1"/>
    <xf numFmtId="9" fontId="10" fillId="0" borderId="33" xfId="3" applyFont="1" applyBorder="1" applyAlignment="1" applyProtection="1">
      <alignment horizontal="center"/>
    </xf>
    <xf numFmtId="0" fontId="12" fillId="0" borderId="23" xfId="4" applyFont="1" applyBorder="1" applyAlignment="1">
      <alignment horizontal="left"/>
    </xf>
    <xf numFmtId="0" fontId="12" fillId="0" borderId="3" xfId="4" applyFont="1" applyBorder="1" applyAlignment="1">
      <alignment horizontal="left"/>
    </xf>
    <xf numFmtId="4" fontId="12" fillId="0" borderId="24" xfId="4" applyNumberFormat="1" applyFont="1" applyBorder="1" applyAlignment="1">
      <alignment horizontal="right"/>
    </xf>
    <xf numFmtId="4" fontId="12" fillId="0" borderId="15" xfId="4" applyNumberFormat="1" applyFont="1" applyBorder="1" applyAlignment="1">
      <alignment horizontal="right"/>
    </xf>
    <xf numFmtId="4" fontId="12" fillId="0" borderId="25" xfId="4" applyNumberFormat="1" applyFont="1" applyBorder="1"/>
    <xf numFmtId="9" fontId="12" fillId="0" borderId="33" xfId="3" applyFont="1" applyBorder="1" applyAlignment="1" applyProtection="1">
      <alignment horizontal="center"/>
    </xf>
    <xf numFmtId="9" fontId="12" fillId="0" borderId="26" xfId="3" applyFont="1" applyBorder="1" applyAlignment="1" applyProtection="1">
      <alignment horizontal="center"/>
    </xf>
    <xf numFmtId="0" fontId="13" fillId="0" borderId="23" xfId="4" applyFont="1" applyBorder="1" applyAlignment="1">
      <alignment horizontal="left"/>
    </xf>
    <xf numFmtId="0" fontId="13" fillId="0" borderId="3" xfId="4" applyFont="1" applyBorder="1" applyAlignment="1">
      <alignment horizontal="left"/>
    </xf>
    <xf numFmtId="4" fontId="13" fillId="0" borderId="24" xfId="4" applyNumberFormat="1" applyFont="1" applyBorder="1" applyAlignment="1">
      <alignment horizontal="right"/>
    </xf>
    <xf numFmtId="4" fontId="13" fillId="0" borderId="15" xfId="4" applyNumberFormat="1" applyFont="1" applyBorder="1" applyAlignment="1">
      <alignment horizontal="right"/>
    </xf>
    <xf numFmtId="4" fontId="13" fillId="0" borderId="25" xfId="4" applyNumberFormat="1" applyFont="1" applyBorder="1"/>
    <xf numFmtId="9" fontId="13" fillId="0" borderId="26" xfId="3" applyFont="1" applyBorder="1" applyAlignment="1" applyProtection="1">
      <alignment horizontal="center"/>
    </xf>
    <xf numFmtId="0" fontId="14" fillId="0" borderId="23" xfId="4" applyFont="1" applyBorder="1" applyAlignment="1">
      <alignment horizontal="left"/>
    </xf>
    <xf numFmtId="0" fontId="14" fillId="0" borderId="3" xfId="4" applyFont="1" applyBorder="1" applyAlignment="1">
      <alignment horizontal="left"/>
    </xf>
    <xf numFmtId="4" fontId="14" fillId="0" borderId="24" xfId="4" applyNumberFormat="1" applyFont="1" applyBorder="1" applyAlignment="1">
      <alignment horizontal="right"/>
    </xf>
    <xf numFmtId="4" fontId="14" fillId="0" borderId="15" xfId="4" applyNumberFormat="1" applyFont="1" applyBorder="1" applyAlignment="1">
      <alignment horizontal="right"/>
    </xf>
    <xf numFmtId="4" fontId="14" fillId="0" borderId="25" xfId="4" applyNumberFormat="1" applyFont="1" applyBorder="1"/>
    <xf numFmtId="9" fontId="14" fillId="0" borderId="26" xfId="3" applyFont="1" applyBorder="1" applyAlignment="1" applyProtection="1">
      <alignment horizontal="center"/>
    </xf>
    <xf numFmtId="4" fontId="7" fillId="0" borderId="34" xfId="4" applyNumberFormat="1" applyFont="1" applyBorder="1"/>
    <xf numFmtId="4" fontId="7" fillId="0" borderId="23" xfId="4" applyNumberFormat="1" applyFont="1" applyBorder="1"/>
    <xf numFmtId="9" fontId="7" fillId="0" borderId="35" xfId="3" applyFont="1" applyBorder="1" applyAlignment="1" applyProtection="1">
      <alignment horizontal="center"/>
    </xf>
    <xf numFmtId="4" fontId="7" fillId="0" borderId="36" xfId="4" applyNumberFormat="1" applyFont="1" applyBorder="1"/>
    <xf numFmtId="4" fontId="7" fillId="0" borderId="2" xfId="4" applyNumberFormat="1" applyFont="1" applyBorder="1"/>
    <xf numFmtId="4" fontId="7" fillId="0" borderId="37" xfId="4" applyNumberFormat="1" applyFont="1" applyBorder="1"/>
    <xf numFmtId="9" fontId="7" fillId="0" borderId="33" xfId="3" applyFont="1" applyBorder="1" applyAlignment="1" applyProtection="1">
      <alignment horizontal="center"/>
    </xf>
    <xf numFmtId="0" fontId="15" fillId="0" borderId="23" xfId="4" applyFont="1" applyBorder="1" applyAlignment="1">
      <alignment horizontal="left"/>
    </xf>
    <xf numFmtId="4" fontId="15" fillId="0" borderId="25" xfId="4" applyNumberFormat="1" applyFont="1" applyBorder="1"/>
    <xf numFmtId="0" fontId="16" fillId="0" borderId="23" xfId="4" applyFont="1" applyBorder="1" applyAlignment="1">
      <alignment horizontal="left"/>
    </xf>
    <xf numFmtId="4" fontId="16" fillId="0" borderId="25" xfId="4" applyNumberFormat="1" applyFont="1" applyBorder="1"/>
    <xf numFmtId="9" fontId="7" fillId="0" borderId="38" xfId="3" applyFont="1" applyBorder="1" applyAlignment="1" applyProtection="1">
      <alignment horizontal="center"/>
    </xf>
    <xf numFmtId="4" fontId="7" fillId="0" borderId="39" xfId="4" applyNumberFormat="1" applyFont="1" applyBorder="1"/>
    <xf numFmtId="4" fontId="7" fillId="0" borderId="8" xfId="4" applyNumberFormat="1" applyFont="1" applyBorder="1"/>
    <xf numFmtId="4" fontId="7" fillId="0" borderId="9" xfId="4" applyNumberFormat="1" applyFont="1" applyBorder="1"/>
    <xf numFmtId="4" fontId="7" fillId="0" borderId="7" xfId="4" applyNumberFormat="1" applyFont="1" applyBorder="1"/>
    <xf numFmtId="4" fontId="7" fillId="0" borderId="41" xfId="4" applyNumberFormat="1" applyFont="1" applyBorder="1"/>
    <xf numFmtId="4" fontId="7" fillId="0" borderId="42" xfId="4" applyNumberFormat="1" applyFont="1" applyBorder="1"/>
    <xf numFmtId="4" fontId="7" fillId="0" borderId="43" xfId="4" applyNumberFormat="1" applyFont="1" applyBorder="1" applyAlignment="1">
      <alignment horizontal="right"/>
    </xf>
    <xf numFmtId="4" fontId="7" fillId="0" borderId="44" xfId="4" applyNumberFormat="1" applyFont="1" applyBorder="1" applyAlignment="1">
      <alignment horizontal="right"/>
    </xf>
    <xf numFmtId="9" fontId="7" fillId="0" borderId="40" xfId="3" applyFont="1" applyBorder="1" applyAlignment="1" applyProtection="1">
      <alignment horizontal="center"/>
    </xf>
    <xf numFmtId="4" fontId="6" fillId="0" borderId="46" xfId="4" applyNumberFormat="1" applyFont="1" applyBorder="1" applyAlignment="1">
      <alignment horizontal="right"/>
    </xf>
    <xf numFmtId="4" fontId="6" fillId="0" borderId="45" xfId="4" applyNumberFormat="1" applyFont="1" applyBorder="1" applyAlignment="1">
      <alignment horizontal="right"/>
    </xf>
    <xf numFmtId="9" fontId="7" fillId="0" borderId="11" xfId="3" applyFont="1" applyBorder="1" applyAlignment="1" applyProtection="1">
      <alignment horizontal="center"/>
    </xf>
    <xf numFmtId="0" fontId="7" fillId="0" borderId="15" xfId="4" applyFont="1" applyBorder="1"/>
    <xf numFmtId="0" fontId="7" fillId="0" borderId="1" xfId="4" applyFont="1" applyBorder="1" applyAlignment="1">
      <alignment horizontal="center"/>
    </xf>
    <xf numFmtId="4" fontId="7" fillId="0" borderId="18" xfId="2" applyNumberFormat="1" applyFont="1" applyBorder="1" applyAlignment="1" applyProtection="1"/>
    <xf numFmtId="4" fontId="7" fillId="2" borderId="21" xfId="2" applyNumberFormat="1" applyFont="1" applyFill="1" applyBorder="1" applyAlignment="1" applyProtection="1"/>
    <xf numFmtId="4" fontId="7" fillId="0" borderId="47" xfId="4" applyNumberFormat="1" applyFont="1" applyBorder="1" applyAlignment="1">
      <alignment horizontal="right"/>
    </xf>
    <xf numFmtId="9" fontId="7" fillId="0" borderId="1" xfId="3" applyFont="1" applyBorder="1" applyAlignment="1" applyProtection="1">
      <alignment horizontal="center"/>
    </xf>
    <xf numFmtId="4" fontId="7" fillId="0" borderId="1" xfId="4" applyNumberFormat="1" applyFont="1" applyBorder="1"/>
    <xf numFmtId="4" fontId="7" fillId="0" borderId="17" xfId="4" applyNumberFormat="1" applyFont="1" applyBorder="1"/>
    <xf numFmtId="9" fontId="7" fillId="0" borderId="27" xfId="4" applyNumberFormat="1" applyFont="1" applyBorder="1" applyAlignment="1">
      <alignment horizontal="center"/>
    </xf>
    <xf numFmtId="0" fontId="10" fillId="0" borderId="15" xfId="4" applyFont="1" applyBorder="1"/>
    <xf numFmtId="0" fontId="10" fillId="0" borderId="33" xfId="4" applyFont="1" applyBorder="1" applyAlignment="1">
      <alignment horizontal="center"/>
    </xf>
    <xf numFmtId="4" fontId="10" fillId="0" borderId="48" xfId="2" applyNumberFormat="1" applyFont="1" applyBorder="1" applyAlignment="1" applyProtection="1"/>
    <xf numFmtId="4" fontId="10" fillId="0" borderId="3" xfId="2" applyNumberFormat="1" applyFont="1" applyBorder="1" applyAlignment="1" applyProtection="1"/>
    <xf numFmtId="4" fontId="10" fillId="0" borderId="32" xfId="4" applyNumberFormat="1" applyFont="1" applyBorder="1" applyAlignment="1">
      <alignment horizontal="right"/>
    </xf>
    <xf numFmtId="4" fontId="7" fillId="0" borderId="33" xfId="4" applyNumberFormat="1" applyFont="1" applyBorder="1"/>
    <xf numFmtId="9" fontId="7" fillId="0" borderId="32" xfId="4" applyNumberFormat="1" applyFont="1" applyBorder="1" applyAlignment="1">
      <alignment horizontal="center"/>
    </xf>
    <xf numFmtId="0" fontId="7" fillId="0" borderId="26" xfId="4" applyFont="1" applyBorder="1" applyAlignment="1">
      <alignment horizontal="center"/>
    </xf>
    <xf numFmtId="4" fontId="7" fillId="0" borderId="48" xfId="2" applyNumberFormat="1" applyFont="1" applyBorder="1" applyAlignment="1" applyProtection="1"/>
    <xf numFmtId="4" fontId="7" fillId="0" borderId="3" xfId="2" applyNumberFormat="1" applyFont="1" applyBorder="1" applyAlignment="1" applyProtection="1"/>
    <xf numFmtId="4" fontId="7" fillId="0" borderId="34" xfId="4" applyNumberFormat="1" applyFont="1" applyBorder="1" applyAlignment="1">
      <alignment horizontal="right"/>
    </xf>
    <xf numFmtId="4" fontId="7" fillId="0" borderId="33" xfId="4" applyNumberFormat="1" applyFont="1" applyBorder="1" applyAlignment="1">
      <alignment horizontal="right"/>
    </xf>
    <xf numFmtId="0" fontId="7" fillId="0" borderId="33" xfId="4" applyFont="1" applyBorder="1" applyAlignment="1">
      <alignment horizontal="center"/>
    </xf>
    <xf numFmtId="0" fontId="7" fillId="0" borderId="23" xfId="4" applyFont="1" applyBorder="1"/>
    <xf numFmtId="0" fontId="15" fillId="0" borderId="23" xfId="4" applyFont="1" applyBorder="1"/>
    <xf numFmtId="4" fontId="15" fillId="0" borderId="32" xfId="4" applyNumberFormat="1" applyFont="1" applyBorder="1"/>
    <xf numFmtId="0" fontId="10" fillId="2" borderId="23" xfId="4" applyFont="1" applyFill="1" applyBorder="1" applyAlignment="1">
      <alignment horizontal="left"/>
    </xf>
    <xf numFmtId="0" fontId="10" fillId="2" borderId="33" xfId="4" applyFont="1" applyFill="1" applyBorder="1" applyAlignment="1">
      <alignment horizontal="center"/>
    </xf>
    <xf numFmtId="4" fontId="10" fillId="2" borderId="48" xfId="2" applyNumberFormat="1" applyFont="1" applyFill="1" applyBorder="1" applyAlignment="1" applyProtection="1"/>
    <xf numFmtId="4" fontId="10" fillId="2" borderId="3" xfId="2" applyNumberFormat="1" applyFont="1" applyFill="1" applyBorder="1" applyAlignment="1" applyProtection="1"/>
    <xf numFmtId="4" fontId="10" fillId="2" borderId="32" xfId="4" applyNumberFormat="1" applyFont="1" applyFill="1" applyBorder="1"/>
    <xf numFmtId="9" fontId="10" fillId="2" borderId="33" xfId="3" applyFont="1" applyFill="1" applyBorder="1" applyAlignment="1" applyProtection="1">
      <alignment horizontal="center"/>
    </xf>
    <xf numFmtId="0" fontId="9" fillId="0" borderId="23" xfId="4" applyFont="1" applyBorder="1"/>
    <xf numFmtId="0" fontId="9" fillId="0" borderId="33" xfId="4" applyFont="1" applyBorder="1" applyAlignment="1">
      <alignment horizontal="center"/>
    </xf>
    <xf numFmtId="4" fontId="9" fillId="0" borderId="48" xfId="2" applyNumberFormat="1" applyFont="1" applyBorder="1" applyAlignment="1" applyProtection="1"/>
    <xf numFmtId="4" fontId="9" fillId="0" borderId="3" xfId="2" applyNumberFormat="1" applyFont="1" applyBorder="1" applyAlignment="1" applyProtection="1"/>
    <xf numFmtId="4" fontId="9" fillId="0" borderId="32" xfId="4" applyNumberFormat="1" applyFont="1" applyBorder="1"/>
    <xf numFmtId="0" fontId="10" fillId="0" borderId="23" xfId="4" applyFont="1" applyBorder="1"/>
    <xf numFmtId="4" fontId="10" fillId="0" borderId="32" xfId="4" applyNumberFormat="1" applyFont="1" applyBorder="1"/>
    <xf numFmtId="0" fontId="12" fillId="0" borderId="23" xfId="4" applyFont="1" applyBorder="1"/>
    <xf numFmtId="0" fontId="12" fillId="0" borderId="33" xfId="4" applyFont="1" applyBorder="1" applyAlignment="1">
      <alignment horizontal="center"/>
    </xf>
    <xf numFmtId="4" fontId="12" fillId="0" borderId="48" xfId="2" applyNumberFormat="1" applyFont="1" applyBorder="1" applyAlignment="1" applyProtection="1"/>
    <xf numFmtId="4" fontId="12" fillId="0" borderId="3" xfId="2" applyNumberFormat="1" applyFont="1" applyBorder="1" applyAlignment="1" applyProtection="1"/>
    <xf numFmtId="4" fontId="12" fillId="0" borderId="32" xfId="4" applyNumberFormat="1" applyFont="1" applyBorder="1"/>
    <xf numFmtId="0" fontId="13" fillId="0" borderId="23" xfId="4" applyFont="1" applyBorder="1"/>
    <xf numFmtId="0" fontId="13" fillId="0" borderId="33" xfId="4" applyFont="1" applyBorder="1" applyAlignment="1">
      <alignment horizontal="center"/>
    </xf>
    <xf numFmtId="4" fontId="13" fillId="0" borderId="48" xfId="2" applyNumberFormat="1" applyFont="1" applyBorder="1" applyAlignment="1" applyProtection="1"/>
    <xf numFmtId="4" fontId="13" fillId="0" borderId="3" xfId="2" applyNumberFormat="1" applyFont="1" applyBorder="1" applyAlignment="1" applyProtection="1"/>
    <xf numFmtId="4" fontId="13" fillId="0" borderId="32" xfId="4" applyNumberFormat="1" applyFont="1" applyBorder="1"/>
    <xf numFmtId="9" fontId="13" fillId="0" borderId="33" xfId="3" applyFont="1" applyBorder="1" applyAlignment="1" applyProtection="1">
      <alignment horizontal="center"/>
    </xf>
    <xf numFmtId="0" fontId="17" fillId="0" borderId="23" xfId="4" applyFont="1" applyBorder="1"/>
    <xf numFmtId="0" fontId="17" fillId="0" borderId="33" xfId="4" applyFont="1" applyBorder="1" applyAlignment="1">
      <alignment horizontal="center"/>
    </xf>
    <xf numFmtId="4" fontId="17" fillId="0" borderId="48" xfId="2" applyNumberFormat="1" applyFont="1" applyBorder="1" applyAlignment="1" applyProtection="1"/>
    <xf numFmtId="4" fontId="17" fillId="0" borderId="3" xfId="2" applyNumberFormat="1" applyFont="1" applyBorder="1" applyAlignment="1" applyProtection="1"/>
    <xf numFmtId="4" fontId="17" fillId="0" borderId="32" xfId="4" applyNumberFormat="1" applyFont="1" applyBorder="1"/>
    <xf numFmtId="9" fontId="17" fillId="0" borderId="33" xfId="3" applyFont="1" applyBorder="1" applyAlignment="1" applyProtection="1">
      <alignment horizontal="center"/>
    </xf>
    <xf numFmtId="9" fontId="9" fillId="0" borderId="33" xfId="3" applyFont="1" applyBorder="1" applyAlignment="1" applyProtection="1">
      <alignment horizontal="center"/>
    </xf>
    <xf numFmtId="4" fontId="7" fillId="2" borderId="3" xfId="2" applyNumberFormat="1" applyFont="1" applyFill="1" applyBorder="1" applyAlignment="1" applyProtection="1"/>
    <xf numFmtId="0" fontId="16" fillId="0" borderId="23" xfId="4" applyFont="1" applyBorder="1"/>
    <xf numFmtId="0" fontId="16" fillId="0" borderId="33" xfId="4" applyFont="1" applyBorder="1" applyAlignment="1">
      <alignment horizontal="center"/>
    </xf>
    <xf numFmtId="4" fontId="16" fillId="2" borderId="32" xfId="4" applyNumberFormat="1" applyFont="1" applyFill="1" applyBorder="1"/>
    <xf numFmtId="0" fontId="18" fillId="0" borderId="23" xfId="4" applyFont="1" applyBorder="1"/>
    <xf numFmtId="0" fontId="19" fillId="0" borderId="33" xfId="4" applyFont="1" applyBorder="1" applyAlignment="1">
      <alignment horizontal="center"/>
    </xf>
    <xf numFmtId="4" fontId="18" fillId="0" borderId="48" xfId="2" applyNumberFormat="1" applyFont="1" applyBorder="1" applyAlignment="1" applyProtection="1"/>
    <xf numFmtId="4" fontId="18" fillId="0" borderId="3" xfId="2" applyNumberFormat="1" applyFont="1" applyBorder="1" applyAlignment="1" applyProtection="1"/>
    <xf numFmtId="4" fontId="18" fillId="2" borderId="32" xfId="4" applyNumberFormat="1" applyFont="1" applyFill="1" applyBorder="1"/>
    <xf numFmtId="0" fontId="18" fillId="0" borderId="33" xfId="4" applyFont="1" applyBorder="1" applyAlignment="1">
      <alignment horizontal="center"/>
    </xf>
    <xf numFmtId="0" fontId="9" fillId="0" borderId="2" xfId="4" applyFont="1" applyBorder="1"/>
    <xf numFmtId="0" fontId="9" fillId="0" borderId="49" xfId="4" applyFont="1" applyBorder="1" applyAlignment="1">
      <alignment horizontal="center"/>
    </xf>
    <xf numFmtId="9" fontId="7" fillId="0" borderId="50" xfId="3" applyFont="1" applyBorder="1" applyAlignment="1" applyProtection="1">
      <alignment horizontal="center"/>
    </xf>
    <xf numFmtId="0" fontId="7" fillId="0" borderId="2" xfId="4" applyFont="1" applyBorder="1"/>
    <xf numFmtId="0" fontId="7" fillId="0" borderId="49" xfId="4" applyFont="1" applyBorder="1" applyAlignment="1">
      <alignment horizontal="center"/>
    </xf>
    <xf numFmtId="4" fontId="7" fillId="2" borderId="32" xfId="4" applyNumberFormat="1" applyFont="1" applyFill="1" applyBorder="1"/>
    <xf numFmtId="0" fontId="10" fillId="0" borderId="2" xfId="4" applyFont="1" applyBorder="1"/>
    <xf numFmtId="0" fontId="10" fillId="0" borderId="49" xfId="4" applyFont="1" applyBorder="1" applyAlignment="1">
      <alignment horizontal="center"/>
    </xf>
    <xf numFmtId="0" fontId="7" fillId="0" borderId="40" xfId="4" applyFont="1" applyBorder="1" applyAlignment="1">
      <alignment horizontal="center"/>
    </xf>
    <xf numFmtId="4" fontId="7" fillId="0" borderId="51" xfId="2" applyNumberFormat="1" applyFont="1" applyBorder="1" applyAlignment="1" applyProtection="1"/>
    <xf numFmtId="4" fontId="7" fillId="0" borderId="8" xfId="2" applyNumberFormat="1" applyFont="1" applyBorder="1" applyAlignment="1" applyProtection="1"/>
    <xf numFmtId="4" fontId="7" fillId="0" borderId="40" xfId="4" applyNumberFormat="1" applyFont="1" applyBorder="1"/>
    <xf numFmtId="9" fontId="7" fillId="0" borderId="52" xfId="3" applyFont="1" applyBorder="1" applyAlignment="1" applyProtection="1">
      <alignment horizontal="center"/>
    </xf>
    <xf numFmtId="4" fontId="7" fillId="0" borderId="17" xfId="2" applyNumberFormat="1" applyFont="1" applyBorder="1" applyAlignment="1" applyProtection="1"/>
    <xf numFmtId="4" fontId="7" fillId="0" borderId="16" xfId="2" applyNumberFormat="1" applyFont="1" applyBorder="1" applyAlignment="1" applyProtection="1"/>
    <xf numFmtId="4" fontId="7" fillId="0" borderId="13" xfId="4" applyNumberFormat="1" applyFont="1" applyBorder="1"/>
    <xf numFmtId="4" fontId="7" fillId="2" borderId="31" xfId="4" applyNumberFormat="1" applyFont="1" applyFill="1" applyBorder="1" applyAlignment="1">
      <alignment horizontal="right"/>
    </xf>
    <xf numFmtId="4" fontId="7" fillId="2" borderId="3" xfId="4" applyNumberFormat="1" applyFont="1" applyFill="1" applyBorder="1" applyAlignment="1">
      <alignment horizontal="right"/>
    </xf>
    <xf numFmtId="4" fontId="7" fillId="0" borderId="31" xfId="2" applyNumberFormat="1" applyFont="1" applyBorder="1" applyAlignment="1" applyProtection="1"/>
    <xf numFmtId="0" fontId="0" fillId="0" borderId="0" xfId="0" applyAlignment="1">
      <alignment horizontal="right"/>
    </xf>
    <xf numFmtId="2" fontId="0" fillId="0" borderId="0" xfId="0" applyNumberFormat="1"/>
    <xf numFmtId="4" fontId="7" fillId="0" borderId="4" xfId="2" applyNumberFormat="1" applyFont="1" applyBorder="1" applyAlignment="1" applyProtection="1"/>
    <xf numFmtId="4" fontId="7" fillId="0" borderId="10" xfId="4" applyNumberFormat="1" applyFont="1" applyBorder="1"/>
    <xf numFmtId="4" fontId="7" fillId="0" borderId="53" xfId="4" applyNumberFormat="1" applyFont="1" applyBorder="1"/>
    <xf numFmtId="9" fontId="7" fillId="0" borderId="49" xfId="3" applyFont="1" applyBorder="1" applyAlignment="1" applyProtection="1">
      <alignment horizontal="center"/>
    </xf>
    <xf numFmtId="4" fontId="7" fillId="0" borderId="54" xfId="4" applyNumberFormat="1" applyFont="1" applyBorder="1"/>
    <xf numFmtId="0" fontId="7" fillId="0" borderId="38" xfId="4" applyFont="1" applyBorder="1" applyAlignment="1">
      <alignment horizontal="center"/>
    </xf>
    <xf numFmtId="4" fontId="7" fillId="0" borderId="55" xfId="2" applyNumberFormat="1" applyFont="1" applyBorder="1" applyAlignment="1" applyProtection="1"/>
    <xf numFmtId="4" fontId="7" fillId="0" borderId="28" xfId="2" applyNumberFormat="1" applyFont="1" applyBorder="1" applyAlignment="1" applyProtection="1"/>
    <xf numFmtId="4" fontId="7" fillId="0" borderId="56" xfId="4" applyNumberFormat="1" applyFont="1" applyBorder="1"/>
    <xf numFmtId="0" fontId="7" fillId="0" borderId="57" xfId="4" applyFont="1" applyBorder="1" applyAlignment="1">
      <alignment horizontal="left"/>
    </xf>
    <xf numFmtId="0" fontId="7" fillId="0" borderId="20" xfId="4" applyFont="1" applyBorder="1" applyAlignment="1">
      <alignment horizontal="left"/>
    </xf>
    <xf numFmtId="4" fontId="7" fillId="0" borderId="57" xfId="1" applyNumberFormat="1" applyFont="1" applyBorder="1" applyAlignment="1" applyProtection="1"/>
    <xf numFmtId="4" fontId="7" fillId="0" borderId="1" xfId="1" applyNumberFormat="1" applyFont="1" applyBorder="1" applyAlignment="1" applyProtection="1"/>
    <xf numFmtId="4" fontId="7" fillId="0" borderId="22" xfId="4" applyNumberFormat="1" applyFont="1" applyBorder="1" applyAlignment="1">
      <alignment horizontal="right"/>
    </xf>
    <xf numFmtId="9" fontId="7" fillId="0" borderId="57" xfId="3" applyFont="1" applyBorder="1" applyAlignment="1" applyProtection="1">
      <alignment horizontal="center"/>
    </xf>
    <xf numFmtId="4" fontId="7" fillId="0" borderId="57" xfId="4" applyNumberFormat="1" applyFont="1" applyBorder="1" applyAlignment="1">
      <alignment horizontal="right"/>
    </xf>
    <xf numFmtId="4" fontId="7" fillId="0" borderId="1" xfId="4" applyNumberFormat="1" applyFont="1" applyBorder="1" applyAlignment="1">
      <alignment horizontal="right"/>
    </xf>
    <xf numFmtId="0" fontId="7" fillId="0" borderId="34" xfId="4" applyFont="1" applyBorder="1" applyAlignment="1">
      <alignment horizontal="left"/>
    </xf>
    <xf numFmtId="4" fontId="7" fillId="0" borderId="15" xfId="1" applyNumberFormat="1" applyFont="1" applyBorder="1" applyAlignment="1" applyProtection="1"/>
    <xf numFmtId="4" fontId="7" fillId="0" borderId="30" xfId="1" applyNumberFormat="1" applyFont="1" applyBorder="1" applyAlignment="1" applyProtection="1"/>
    <xf numFmtId="4" fontId="7" fillId="0" borderId="27" xfId="4" applyNumberFormat="1" applyFont="1" applyBorder="1" applyAlignment="1">
      <alignment horizontal="right"/>
    </xf>
    <xf numFmtId="9" fontId="7" fillId="0" borderId="23" xfId="3" applyFont="1" applyBorder="1" applyAlignment="1" applyProtection="1">
      <alignment horizontal="center"/>
    </xf>
    <xf numFmtId="4" fontId="7" fillId="0" borderId="26" xfId="4" applyNumberFormat="1" applyFont="1" applyBorder="1" applyAlignment="1">
      <alignment horizontal="right"/>
    </xf>
    <xf numFmtId="0" fontId="6" fillId="0" borderId="7" xfId="4" applyFont="1" applyBorder="1" applyAlignment="1">
      <alignment horizontal="left"/>
    </xf>
    <xf numFmtId="0" fontId="6" fillId="0" borderId="56" xfId="4" applyFont="1" applyBorder="1" applyAlignment="1">
      <alignment horizontal="left"/>
    </xf>
    <xf numFmtId="4" fontId="6" fillId="0" borderId="7" xfId="4" applyNumberFormat="1" applyFont="1" applyBorder="1" applyAlignment="1">
      <alignment horizontal="right"/>
    </xf>
    <xf numFmtId="4" fontId="6" fillId="0" borderId="40" xfId="4" applyNumberFormat="1" applyFont="1" applyBorder="1" applyAlignment="1">
      <alignment horizontal="right"/>
    </xf>
    <xf numFmtId="4" fontId="6" fillId="0" borderId="52" xfId="4" applyNumberFormat="1" applyFont="1" applyBorder="1" applyAlignment="1">
      <alignment horizontal="right"/>
    </xf>
    <xf numFmtId="9" fontId="6" fillId="0" borderId="7" xfId="3" applyFont="1" applyBorder="1" applyAlignment="1" applyProtection="1">
      <alignment horizontal="center"/>
    </xf>
    <xf numFmtId="9" fontId="6" fillId="0" borderId="52" xfId="3" applyFont="1" applyBorder="1" applyAlignment="1" applyProtection="1">
      <alignment horizontal="center"/>
    </xf>
    <xf numFmtId="4" fontId="21" fillId="0" borderId="48" xfId="2" applyNumberFormat="1" applyFont="1" applyBorder="1" applyAlignment="1" applyProtection="1"/>
    <xf numFmtId="4" fontId="21" fillId="0" borderId="3" xfId="2" applyNumberFormat="1" applyFont="1" applyBorder="1" applyAlignment="1" applyProtection="1"/>
    <xf numFmtId="4" fontId="22" fillId="0" borderId="48" xfId="2" applyNumberFormat="1" applyFont="1" applyBorder="1" applyAlignment="1" applyProtection="1"/>
    <xf numFmtId="4" fontId="22" fillId="0" borderId="3" xfId="2" applyNumberFormat="1" applyFont="1" applyBorder="1" applyAlignment="1" applyProtection="1"/>
    <xf numFmtId="4" fontId="22" fillId="0" borderId="32" xfId="4" applyNumberFormat="1" applyFont="1" applyBorder="1"/>
    <xf numFmtId="9" fontId="22" fillId="0" borderId="33" xfId="3" applyFont="1" applyBorder="1" applyAlignment="1" applyProtection="1">
      <alignment horizontal="center"/>
    </xf>
    <xf numFmtId="9" fontId="21" fillId="0" borderId="33" xfId="3" applyFont="1" applyBorder="1" applyAlignment="1" applyProtection="1">
      <alignment horizontal="center"/>
    </xf>
    <xf numFmtId="0" fontId="22" fillId="0" borderId="3" xfId="0" applyFont="1" applyBorder="1"/>
    <xf numFmtId="0" fontId="22" fillId="0" borderId="3" xfId="0" applyFont="1" applyBorder="1" applyAlignment="1">
      <alignment horizontal="center"/>
    </xf>
    <xf numFmtId="4" fontId="22" fillId="0" borderId="3" xfId="0" applyNumberFormat="1" applyFont="1" applyBorder="1"/>
    <xf numFmtId="4" fontId="15" fillId="0" borderId="36" xfId="4" applyNumberFormat="1" applyFont="1" applyBorder="1"/>
    <xf numFmtId="4" fontId="15" fillId="0" borderId="2" xfId="4" applyNumberFormat="1" applyFont="1" applyBorder="1"/>
    <xf numFmtId="9" fontId="7" fillId="0" borderId="58" xfId="3" applyFont="1" applyBorder="1" applyAlignment="1" applyProtection="1">
      <alignment horizontal="center"/>
    </xf>
    <xf numFmtId="4" fontId="22" fillId="0" borderId="3" xfId="4" applyNumberFormat="1" applyFont="1" applyBorder="1"/>
    <xf numFmtId="4" fontId="15" fillId="0" borderId="48" xfId="2" applyNumberFormat="1" applyFont="1" applyBorder="1" applyAlignment="1" applyProtection="1"/>
    <xf numFmtId="4" fontId="15" fillId="0" borderId="3" xfId="2" applyNumberFormat="1" applyFont="1" applyBorder="1" applyAlignment="1" applyProtection="1"/>
    <xf numFmtId="4" fontId="23" fillId="0" borderId="36" xfId="4" applyNumberFormat="1" applyFont="1" applyBorder="1"/>
    <xf numFmtId="4" fontId="23" fillId="0" borderId="2" xfId="4" applyNumberFormat="1" applyFont="1" applyBorder="1"/>
    <xf numFmtId="0" fontId="9" fillId="0" borderId="23" xfId="4" applyFont="1" applyBorder="1" applyAlignment="1">
      <alignment horizontal="left"/>
    </xf>
    <xf numFmtId="4" fontId="9" fillId="2" borderId="32" xfId="4" applyNumberFormat="1" applyFont="1" applyFill="1" applyBorder="1"/>
    <xf numFmtId="0" fontId="22" fillId="0" borderId="0" xfId="4" applyFont="1"/>
    <xf numFmtId="4" fontId="8" fillId="0" borderId="45" xfId="4" applyNumberFormat="1" applyFont="1" applyBorder="1" applyAlignment="1">
      <alignment horizontal="left"/>
    </xf>
    <xf numFmtId="4" fontId="4" fillId="0" borderId="0" xfId="4" applyNumberFormat="1" applyFont="1" applyBorder="1" applyAlignment="1">
      <alignment horizontal="center"/>
    </xf>
    <xf numFmtId="4" fontId="6" fillId="0" borderId="1" xfId="4" applyNumberFormat="1" applyFont="1" applyBorder="1" applyAlignment="1">
      <alignment horizontal="center"/>
    </xf>
    <xf numFmtId="4" fontId="8" fillId="0" borderId="11" xfId="4" applyNumberFormat="1" applyFont="1" applyBorder="1" applyAlignment="1">
      <alignment horizontal="left"/>
    </xf>
    <xf numFmtId="0" fontId="7" fillId="0" borderId="40" xfId="4" applyFont="1" applyBorder="1" applyAlignment="1">
      <alignment horizontal="left"/>
    </xf>
  </cellXfs>
  <cellStyles count="5">
    <cellStyle name="Čárka" xfId="1" builtinId="3"/>
    <cellStyle name="Měna" xfId="2" builtinId="4"/>
    <cellStyle name="Normální" xfId="0" builtinId="0"/>
    <cellStyle name="Procenta" xfId="3" builtinId="5"/>
    <cellStyle name="TableStyleLight1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96600"/>
      <rgbColor rgb="FF800080"/>
      <rgbColor rgb="FF008080"/>
      <rgbColor rgb="FFC0C0C0"/>
      <rgbColor rgb="FF767171"/>
      <rgbColor rgb="FF9999FF"/>
      <rgbColor rgb="FFE11F8E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95959"/>
      <rgbColor rgb="FF70AD47"/>
      <rgbColor rgb="FF003366"/>
      <rgbColor rgb="FF00B050"/>
      <rgbColor rgb="FF003300"/>
      <rgbColor rgb="FF333300"/>
      <rgbColor rgb="FF993300"/>
      <rgbColor rgb="FF993366"/>
      <rgbColor rgb="FF3333F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00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S97"/>
  <sheetViews>
    <sheetView tabSelected="1" zoomScaleNormal="100" workbookViewId="0">
      <selection activeCell="P65" sqref="P65"/>
    </sheetView>
  </sheetViews>
  <sheetFormatPr defaultRowHeight="12.75" x14ac:dyDescent="0.2"/>
  <cols>
    <col min="1" max="1" width="1.5703125" customWidth="1"/>
    <col min="2" max="2" width="2.7109375"/>
    <col min="3" max="3" width="33.42578125"/>
    <col min="4" max="4" width="8.85546875" bestFit="1" customWidth="1"/>
    <col min="5" max="5" width="14.7109375" bestFit="1" customWidth="1"/>
    <col min="6" max="6" width="14" bestFit="1" customWidth="1"/>
    <col min="7" max="7" width="11.85546875" bestFit="1" customWidth="1"/>
    <col min="8" max="8" width="9.5703125"/>
    <col min="9" max="9" width="15"/>
    <col min="10" max="10" width="13.85546875"/>
    <col min="11" max="11" width="11.5703125"/>
    <col min="12" max="12" width="8.140625"/>
    <col min="13" max="1025" width="8.7109375"/>
  </cols>
  <sheetData>
    <row r="1" spans="1:13" ht="12.75" customHeight="1" x14ac:dyDescent="0.2">
      <c r="A1" s="1"/>
      <c r="B1" s="1"/>
      <c r="C1" s="1"/>
      <c r="D1" s="2"/>
      <c r="E1" s="2"/>
      <c r="F1" s="2"/>
      <c r="G1" s="2"/>
      <c r="H1" s="2"/>
      <c r="I1" s="2"/>
      <c r="J1" s="243" t="s">
        <v>93</v>
      </c>
      <c r="K1" s="243"/>
      <c r="L1" s="243"/>
      <c r="M1" s="3"/>
    </row>
    <row r="2" spans="1:13" ht="15" customHeight="1" x14ac:dyDescent="0.2">
      <c r="A2" s="1"/>
      <c r="B2" s="1"/>
      <c r="C2" s="4" t="s">
        <v>0</v>
      </c>
      <c r="D2" s="245" t="s">
        <v>1</v>
      </c>
      <c r="E2" s="245"/>
      <c r="F2" s="245"/>
      <c r="G2" s="245"/>
      <c r="H2" s="245"/>
      <c r="I2" s="5"/>
      <c r="J2" s="6" t="s">
        <v>2</v>
      </c>
      <c r="K2" s="7">
        <v>44196</v>
      </c>
      <c r="L2" s="2"/>
    </row>
    <row r="3" spans="1:13" ht="11.25" hidden="1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5" customHeight="1" x14ac:dyDescent="0.2">
      <c r="A4" s="2"/>
      <c r="B4" s="2"/>
      <c r="C4" s="8" t="s">
        <v>3</v>
      </c>
      <c r="D4" s="9"/>
      <c r="E4" s="246" t="s">
        <v>4</v>
      </c>
      <c r="F4" s="246"/>
      <c r="G4" s="246"/>
      <c r="H4" s="246"/>
      <c r="I4" s="246" t="s">
        <v>5</v>
      </c>
      <c r="J4" s="246"/>
      <c r="K4" s="246"/>
      <c r="L4" s="246"/>
      <c r="M4" s="10"/>
    </row>
    <row r="5" spans="1:13" ht="13.5" customHeight="1" x14ac:dyDescent="0.2">
      <c r="A5" s="9"/>
      <c r="B5" s="9"/>
      <c r="C5" s="11"/>
      <c r="D5" s="9"/>
      <c r="E5" s="12" t="s">
        <v>6</v>
      </c>
      <c r="F5" s="13" t="s">
        <v>7</v>
      </c>
      <c r="G5" s="14" t="s">
        <v>8</v>
      </c>
      <c r="H5" s="15" t="s">
        <v>9</v>
      </c>
      <c r="I5" s="12" t="s">
        <v>6</v>
      </c>
      <c r="J5" s="13" t="s">
        <v>7</v>
      </c>
      <c r="K5" s="14" t="s">
        <v>8</v>
      </c>
      <c r="L5" s="15" t="s">
        <v>9</v>
      </c>
      <c r="M5" s="10"/>
    </row>
    <row r="6" spans="1:13" ht="12.75" customHeight="1" x14ac:dyDescent="0.2">
      <c r="A6" s="16"/>
      <c r="B6" s="16"/>
      <c r="C6" s="17"/>
      <c r="D6" s="18" t="s">
        <v>10</v>
      </c>
      <c r="E6" s="19" t="s">
        <v>11</v>
      </c>
      <c r="F6" s="20"/>
      <c r="G6" s="20" t="s">
        <v>12</v>
      </c>
      <c r="H6" s="21" t="s">
        <v>13</v>
      </c>
      <c r="I6" s="22" t="s">
        <v>14</v>
      </c>
      <c r="J6" s="23" t="s">
        <v>15</v>
      </c>
      <c r="K6" s="23" t="s">
        <v>16</v>
      </c>
      <c r="L6" s="24" t="s">
        <v>17</v>
      </c>
      <c r="M6" s="10"/>
    </row>
    <row r="7" spans="1:13" x14ac:dyDescent="0.2">
      <c r="A7" s="16"/>
      <c r="B7" s="16"/>
      <c r="C7" s="247" t="s">
        <v>18</v>
      </c>
      <c r="D7" s="247"/>
      <c r="E7" s="25">
        <f>SUM(E8:E27)</f>
        <v>15420000</v>
      </c>
      <c r="F7" s="26">
        <f>SUM(F8:F26)</f>
        <v>18377268</v>
      </c>
      <c r="G7" s="26">
        <f>SUM(G8:G26)</f>
        <v>18697470.399999999</v>
      </c>
      <c r="H7" s="27">
        <f>G7/F7</f>
        <v>1.0174238303538914</v>
      </c>
      <c r="I7" s="26">
        <f>SUM(I8:I27)</f>
        <v>410000</v>
      </c>
      <c r="J7" s="26">
        <f>SUM(J8:J27)</f>
        <v>362000</v>
      </c>
      <c r="K7" s="28">
        <f>SUM(K8:K27)</f>
        <v>311269</v>
      </c>
      <c r="L7" s="29">
        <f>K7/J7</f>
        <v>0.85985911602209941</v>
      </c>
      <c r="M7" s="10"/>
    </row>
    <row r="8" spans="1:13" ht="12.75" customHeight="1" x14ac:dyDescent="0.2">
      <c r="A8" s="16"/>
      <c r="B8" s="16"/>
      <c r="C8" s="30" t="s">
        <v>19</v>
      </c>
      <c r="D8" s="31"/>
      <c r="E8" s="32">
        <v>7380000</v>
      </c>
      <c r="F8" s="33">
        <v>7380000</v>
      </c>
      <c r="G8" s="34">
        <v>7380000</v>
      </c>
      <c r="H8" s="35">
        <f>G8/F8</f>
        <v>1</v>
      </c>
      <c r="I8" s="36">
        <v>0</v>
      </c>
      <c r="J8" s="37">
        <v>0</v>
      </c>
      <c r="K8" s="38">
        <v>0</v>
      </c>
      <c r="L8" s="39">
        <v>0</v>
      </c>
      <c r="M8" s="10"/>
    </row>
    <row r="9" spans="1:13" ht="12.75" hidden="1" customHeight="1" x14ac:dyDescent="0.2">
      <c r="A9" s="16"/>
      <c r="B9" s="16"/>
      <c r="C9" s="40" t="s">
        <v>20</v>
      </c>
      <c r="D9" s="41"/>
      <c r="E9" s="42">
        <v>0</v>
      </c>
      <c r="F9" s="43">
        <v>0</v>
      </c>
      <c r="G9" s="44"/>
      <c r="H9" s="45">
        <v>0</v>
      </c>
      <c r="I9" s="46">
        <v>0</v>
      </c>
      <c r="J9" s="47">
        <v>0</v>
      </c>
      <c r="K9" s="48"/>
      <c r="L9" s="49">
        <v>0</v>
      </c>
      <c r="M9" s="10"/>
    </row>
    <row r="10" spans="1:13" ht="12.75" hidden="1" customHeight="1" x14ac:dyDescent="0.2">
      <c r="A10" s="16"/>
      <c r="B10" s="16"/>
      <c r="C10" s="40" t="s">
        <v>21</v>
      </c>
      <c r="D10" s="41"/>
      <c r="E10" s="42">
        <v>0</v>
      </c>
      <c r="F10" s="43">
        <v>0</v>
      </c>
      <c r="G10" s="44"/>
      <c r="H10" s="45">
        <v>0</v>
      </c>
      <c r="I10" s="50">
        <v>0</v>
      </c>
      <c r="J10" s="51">
        <v>0</v>
      </c>
      <c r="K10" s="52"/>
      <c r="L10" s="49">
        <v>0</v>
      </c>
      <c r="M10" s="10"/>
    </row>
    <row r="11" spans="1:13" ht="12.75" customHeight="1" x14ac:dyDescent="0.2">
      <c r="A11" s="16"/>
      <c r="B11" s="16"/>
      <c r="C11" s="40" t="s">
        <v>22</v>
      </c>
      <c r="D11" s="41"/>
      <c r="E11" s="42">
        <v>2420000</v>
      </c>
      <c r="F11" s="43">
        <v>0</v>
      </c>
      <c r="G11" s="44">
        <v>0</v>
      </c>
      <c r="H11" s="53">
        <v>0</v>
      </c>
      <c r="I11" s="54">
        <v>0</v>
      </c>
      <c r="J11" s="55">
        <v>0</v>
      </c>
      <c r="K11" s="56">
        <v>0</v>
      </c>
      <c r="L11" s="49">
        <v>0</v>
      </c>
      <c r="M11" s="10"/>
    </row>
    <row r="12" spans="1:13" ht="12.75" customHeight="1" x14ac:dyDescent="0.2">
      <c r="A12" s="16"/>
      <c r="B12" s="16"/>
      <c r="C12" s="57" t="s">
        <v>23</v>
      </c>
      <c r="D12" s="58"/>
      <c r="E12" s="59">
        <v>0</v>
      </c>
      <c r="F12" s="60">
        <v>733000</v>
      </c>
      <c r="G12" s="61">
        <v>733000</v>
      </c>
      <c r="H12" s="62">
        <f t="shared" ref="H12:H22" si="0">G12/F12</f>
        <v>1</v>
      </c>
      <c r="I12" s="54">
        <v>0</v>
      </c>
      <c r="J12" s="55">
        <v>0</v>
      </c>
      <c r="K12" s="56">
        <v>0</v>
      </c>
      <c r="L12" s="49">
        <v>0</v>
      </c>
      <c r="M12" s="10"/>
    </row>
    <row r="13" spans="1:13" ht="12.75" customHeight="1" x14ac:dyDescent="0.2">
      <c r="A13" s="16"/>
      <c r="B13" s="16"/>
      <c r="C13" s="63" t="s">
        <v>24</v>
      </c>
      <c r="D13" s="64"/>
      <c r="E13" s="65">
        <v>0</v>
      </c>
      <c r="F13" s="66">
        <v>1786000</v>
      </c>
      <c r="G13" s="67">
        <v>1786000</v>
      </c>
      <c r="H13" s="68">
        <f t="shared" si="0"/>
        <v>1</v>
      </c>
      <c r="I13" s="54">
        <v>0</v>
      </c>
      <c r="J13" s="55">
        <v>0</v>
      </c>
      <c r="K13" s="56">
        <v>0</v>
      </c>
      <c r="L13" s="49">
        <v>0</v>
      </c>
      <c r="M13" s="10"/>
    </row>
    <row r="14" spans="1:13" ht="12.75" customHeight="1" x14ac:dyDescent="0.2">
      <c r="A14" s="16"/>
      <c r="B14" s="16"/>
      <c r="C14" s="63" t="s">
        <v>25</v>
      </c>
      <c r="D14" s="64"/>
      <c r="E14" s="65">
        <v>0</v>
      </c>
      <c r="F14" s="66">
        <v>535000</v>
      </c>
      <c r="G14" s="67">
        <v>535000</v>
      </c>
      <c r="H14" s="69">
        <f t="shared" si="0"/>
        <v>1</v>
      </c>
      <c r="I14" s="54">
        <v>0</v>
      </c>
      <c r="J14" s="55">
        <v>0</v>
      </c>
      <c r="K14" s="56">
        <v>0</v>
      </c>
      <c r="L14" s="49">
        <v>0</v>
      </c>
      <c r="M14" s="10"/>
    </row>
    <row r="15" spans="1:13" ht="12.75" customHeight="1" x14ac:dyDescent="0.2">
      <c r="A15" s="16"/>
      <c r="B15" s="16"/>
      <c r="C15" s="70" t="s">
        <v>26</v>
      </c>
      <c r="D15" s="71"/>
      <c r="E15" s="72">
        <v>0</v>
      </c>
      <c r="F15" s="73">
        <v>991268</v>
      </c>
      <c r="G15" s="74">
        <v>991268</v>
      </c>
      <c r="H15" s="75">
        <f t="shared" si="0"/>
        <v>1</v>
      </c>
      <c r="I15" s="54">
        <v>0</v>
      </c>
      <c r="J15" s="55">
        <v>0</v>
      </c>
      <c r="K15" s="56">
        <v>0</v>
      </c>
      <c r="L15" s="49">
        <v>0</v>
      </c>
      <c r="M15" s="10"/>
    </row>
    <row r="16" spans="1:13" ht="12.75" customHeight="1" x14ac:dyDescent="0.2">
      <c r="A16" s="16"/>
      <c r="B16" s="16"/>
      <c r="C16" s="76" t="s">
        <v>27</v>
      </c>
      <c r="D16" s="77"/>
      <c r="E16" s="78">
        <v>0</v>
      </c>
      <c r="F16" s="79">
        <v>1022000</v>
      </c>
      <c r="G16" s="80">
        <v>1022000</v>
      </c>
      <c r="H16" s="81">
        <f t="shared" si="0"/>
        <v>1</v>
      </c>
      <c r="I16" s="54">
        <v>0</v>
      </c>
      <c r="J16" s="55">
        <v>0</v>
      </c>
      <c r="K16" s="56">
        <v>0</v>
      </c>
      <c r="L16" s="49">
        <v>0</v>
      </c>
      <c r="M16" s="10"/>
    </row>
    <row r="17" spans="1:13" ht="12.75" customHeight="1" x14ac:dyDescent="0.2">
      <c r="A17" s="16"/>
      <c r="B17" s="16"/>
      <c r="C17" s="76" t="s">
        <v>28</v>
      </c>
      <c r="D17" s="77"/>
      <c r="E17" s="78">
        <v>0</v>
      </c>
      <c r="F17" s="79">
        <v>210000</v>
      </c>
      <c r="G17" s="80">
        <v>210000</v>
      </c>
      <c r="H17" s="81">
        <f t="shared" si="0"/>
        <v>1</v>
      </c>
      <c r="I17" s="54">
        <v>0</v>
      </c>
      <c r="J17" s="55">
        <v>0</v>
      </c>
      <c r="K17" s="56">
        <v>0</v>
      </c>
      <c r="L17" s="49">
        <v>0</v>
      </c>
      <c r="M17" s="10"/>
    </row>
    <row r="18" spans="1:13" ht="12" customHeight="1" x14ac:dyDescent="0.2">
      <c r="A18" s="9"/>
      <c r="B18" s="9"/>
      <c r="C18" s="40" t="s">
        <v>29</v>
      </c>
      <c r="D18" s="41"/>
      <c r="E18" s="82">
        <v>200000</v>
      </c>
      <c r="F18" s="83">
        <v>200000</v>
      </c>
      <c r="G18" s="44">
        <v>123795.55</v>
      </c>
      <c r="H18" s="45">
        <f t="shared" si="0"/>
        <v>0.61897774999999999</v>
      </c>
      <c r="I18" s="54">
        <v>60000</v>
      </c>
      <c r="J18" s="236">
        <v>45000</v>
      </c>
      <c r="K18" s="56">
        <v>39945</v>
      </c>
      <c r="L18" s="84">
        <f>SUM(K18/J18)</f>
        <v>0.88766666666666671</v>
      </c>
      <c r="M18" s="10"/>
    </row>
    <row r="19" spans="1:13" ht="12.75" customHeight="1" x14ac:dyDescent="0.2">
      <c r="A19" s="9"/>
      <c r="B19" s="9"/>
      <c r="C19" s="40" t="s">
        <v>30</v>
      </c>
      <c r="D19" s="41"/>
      <c r="E19" s="82">
        <v>1300000</v>
      </c>
      <c r="F19" s="83">
        <v>1300000</v>
      </c>
      <c r="G19" s="44">
        <v>1297553.28</v>
      </c>
      <c r="H19" s="45">
        <f t="shared" si="0"/>
        <v>0.99811790769230768</v>
      </c>
      <c r="I19" s="54">
        <v>60000</v>
      </c>
      <c r="J19" s="236">
        <v>47000</v>
      </c>
      <c r="K19" s="56">
        <v>20355</v>
      </c>
      <c r="L19" s="84">
        <f>SUM(K19/J19)</f>
        <v>0.4330851063829787</v>
      </c>
      <c r="M19" s="10"/>
    </row>
    <row r="20" spans="1:13" ht="12.75" customHeight="1" x14ac:dyDescent="0.2">
      <c r="A20" s="9"/>
      <c r="B20" s="9"/>
      <c r="C20" s="40" t="s">
        <v>31</v>
      </c>
      <c r="D20" s="41"/>
      <c r="E20" s="85">
        <v>790000</v>
      </c>
      <c r="F20" s="86">
        <v>790000</v>
      </c>
      <c r="G20" s="44">
        <v>774451</v>
      </c>
      <c r="H20" s="45">
        <f t="shared" si="0"/>
        <v>0.98031772151898733</v>
      </c>
      <c r="I20" s="54">
        <v>200000</v>
      </c>
      <c r="J20" s="236">
        <v>200000</v>
      </c>
      <c r="K20" s="56">
        <v>183637</v>
      </c>
      <c r="L20" s="84">
        <f>SUM(K20/J20)</f>
        <v>0.91818500000000003</v>
      </c>
      <c r="M20" s="10"/>
    </row>
    <row r="21" spans="1:13" ht="12.75" customHeight="1" x14ac:dyDescent="0.2">
      <c r="A21" s="9"/>
      <c r="B21" s="9"/>
      <c r="C21" s="40" t="s">
        <v>32</v>
      </c>
      <c r="D21" s="41"/>
      <c r="E21" s="85">
        <v>3300000</v>
      </c>
      <c r="F21" s="86">
        <v>3300000</v>
      </c>
      <c r="G21" s="87">
        <v>3143746</v>
      </c>
      <c r="H21" s="88">
        <f t="shared" si="0"/>
        <v>0.95265030303030307</v>
      </c>
      <c r="I21" s="54">
        <v>90000</v>
      </c>
      <c r="J21" s="236">
        <v>70000</v>
      </c>
      <c r="K21" s="56">
        <v>67332</v>
      </c>
      <c r="L21" s="84">
        <f>SUM(K21/J21)</f>
        <v>0.96188571428571423</v>
      </c>
      <c r="M21" s="10"/>
    </row>
    <row r="22" spans="1:13" ht="12.75" customHeight="1" x14ac:dyDescent="0.2">
      <c r="A22" s="9"/>
      <c r="B22" s="9"/>
      <c r="C22" s="40" t="s">
        <v>33</v>
      </c>
      <c r="D22" s="41"/>
      <c r="E22" s="85">
        <v>0</v>
      </c>
      <c r="F22" s="86">
        <v>50000</v>
      </c>
      <c r="G22" s="44">
        <v>21049.79</v>
      </c>
      <c r="H22" s="45">
        <f t="shared" si="0"/>
        <v>0.42099580000000003</v>
      </c>
      <c r="I22" s="54">
        <v>0</v>
      </c>
      <c r="J22" s="55">
        <v>0</v>
      </c>
      <c r="K22" s="56">
        <v>0</v>
      </c>
      <c r="L22" s="84">
        <v>0</v>
      </c>
      <c r="M22" s="10"/>
    </row>
    <row r="23" spans="1:13" ht="12.75" customHeight="1" x14ac:dyDescent="0.2">
      <c r="A23" s="9"/>
      <c r="B23" s="9"/>
      <c r="C23" s="89" t="s">
        <v>34</v>
      </c>
      <c r="D23" s="41"/>
      <c r="E23" s="233">
        <v>0</v>
      </c>
      <c r="F23" s="234">
        <v>0</v>
      </c>
      <c r="G23" s="90">
        <v>282437.57</v>
      </c>
      <c r="H23" s="45">
        <v>0</v>
      </c>
      <c r="I23" s="54">
        <v>0</v>
      </c>
      <c r="J23" s="55">
        <v>0</v>
      </c>
      <c r="K23" s="56">
        <v>0</v>
      </c>
      <c r="L23" s="84">
        <v>0</v>
      </c>
      <c r="M23" s="10"/>
    </row>
    <row r="24" spans="1:13" ht="12.75" customHeight="1" x14ac:dyDescent="0.2">
      <c r="A24" s="9"/>
      <c r="B24" s="9"/>
      <c r="C24" s="91" t="s">
        <v>91</v>
      </c>
      <c r="D24" s="41"/>
      <c r="E24" s="239">
        <v>0</v>
      </c>
      <c r="F24" s="240">
        <v>0</v>
      </c>
      <c r="G24" s="92">
        <v>367942.5</v>
      </c>
      <c r="H24" s="45">
        <v>0</v>
      </c>
      <c r="I24" s="54">
        <v>0</v>
      </c>
      <c r="J24" s="55">
        <v>0</v>
      </c>
      <c r="K24" s="56">
        <v>0</v>
      </c>
      <c r="L24" s="84">
        <v>0</v>
      </c>
      <c r="M24" s="10"/>
    </row>
    <row r="25" spans="1:13" ht="12.75" customHeight="1" x14ac:dyDescent="0.2">
      <c r="A25" s="9"/>
      <c r="B25" s="9"/>
      <c r="C25" s="40" t="s">
        <v>35</v>
      </c>
      <c r="D25" s="41"/>
      <c r="E25" s="85">
        <v>0</v>
      </c>
      <c r="F25" s="86">
        <v>50000</v>
      </c>
      <c r="G25" s="44">
        <v>0</v>
      </c>
      <c r="H25" s="45">
        <v>0</v>
      </c>
      <c r="I25" s="54">
        <v>0</v>
      </c>
      <c r="J25" s="55">
        <v>0</v>
      </c>
      <c r="K25" s="56">
        <v>0</v>
      </c>
      <c r="L25" s="84">
        <v>0</v>
      </c>
      <c r="M25" s="10"/>
    </row>
    <row r="26" spans="1:13" ht="12.75" customHeight="1" x14ac:dyDescent="0.2">
      <c r="A26" s="9"/>
      <c r="B26" s="9"/>
      <c r="C26" s="40" t="s">
        <v>36</v>
      </c>
      <c r="D26" s="41"/>
      <c r="E26" s="85">
        <v>30000</v>
      </c>
      <c r="F26" s="86">
        <v>30000</v>
      </c>
      <c r="G26" s="55">
        <v>29226.71</v>
      </c>
      <c r="H26" s="235">
        <f>G26/F26</f>
        <v>0.9742236666666666</v>
      </c>
      <c r="I26" s="94">
        <v>0</v>
      </c>
      <c r="J26" s="95">
        <v>0</v>
      </c>
      <c r="K26" s="96">
        <v>0</v>
      </c>
      <c r="L26" s="84">
        <v>0</v>
      </c>
      <c r="M26" s="10"/>
    </row>
    <row r="27" spans="1:13" ht="13.5" hidden="1" customHeight="1" x14ac:dyDescent="0.2">
      <c r="A27" s="9"/>
      <c r="B27" s="9"/>
      <c r="C27" s="248" t="s">
        <v>37</v>
      </c>
      <c r="D27" s="248"/>
      <c r="E27" s="97">
        <v>0</v>
      </c>
      <c r="F27" s="95">
        <v>0</v>
      </c>
      <c r="G27" s="98">
        <v>0</v>
      </c>
      <c r="H27" s="93">
        <v>0</v>
      </c>
      <c r="I27" s="99">
        <v>0</v>
      </c>
      <c r="J27" s="100">
        <v>0</v>
      </c>
      <c r="K27" s="101">
        <v>0</v>
      </c>
      <c r="L27" s="102">
        <v>0</v>
      </c>
      <c r="M27" s="10"/>
    </row>
    <row r="28" spans="1:13" x14ac:dyDescent="0.2">
      <c r="A28" s="9"/>
      <c r="B28" s="9"/>
      <c r="C28" s="244" t="s">
        <v>38</v>
      </c>
      <c r="D28" s="244"/>
      <c r="E28" s="103">
        <f>SUM(E29:E92)</f>
        <v>15420000</v>
      </c>
      <c r="F28" s="25">
        <f>SUM(F29:F79)</f>
        <v>18377268</v>
      </c>
      <c r="G28" s="104">
        <f>SUM(G29:G79)</f>
        <v>18563452.839999996</v>
      </c>
      <c r="H28" s="105">
        <f>G28/F28</f>
        <v>1.0101312578126409</v>
      </c>
      <c r="I28" s="103">
        <f>SUM(I29:I92)</f>
        <v>217000</v>
      </c>
      <c r="J28" s="103">
        <f>SUM(J29:J92)</f>
        <v>152000</v>
      </c>
      <c r="K28" s="25">
        <f>SUM(K29:K92)</f>
        <v>194420.81</v>
      </c>
      <c r="L28" s="105">
        <f>K28/J28</f>
        <v>1.2790842763157895</v>
      </c>
      <c r="M28" s="10"/>
    </row>
    <row r="29" spans="1:13" x14ac:dyDescent="0.2">
      <c r="A29" s="9"/>
      <c r="B29" s="9"/>
      <c r="C29" s="106" t="s">
        <v>39</v>
      </c>
      <c r="D29" s="107">
        <v>501</v>
      </c>
      <c r="E29" s="108">
        <v>370000</v>
      </c>
      <c r="F29" s="109">
        <v>350000</v>
      </c>
      <c r="G29" s="110">
        <v>328368.28999999998</v>
      </c>
      <c r="H29" s="111">
        <f>G29/F29</f>
        <v>0.93819511428571423</v>
      </c>
      <c r="I29" s="46">
        <v>10000</v>
      </c>
      <c r="J29" s="112">
        <v>10000</v>
      </c>
      <c r="K29" s="113">
        <v>9020</v>
      </c>
      <c r="L29" s="114">
        <f>K29/J29</f>
        <v>0.90200000000000002</v>
      </c>
      <c r="M29" s="10"/>
    </row>
    <row r="30" spans="1:13" x14ac:dyDescent="0.2">
      <c r="A30" s="9"/>
      <c r="B30" s="9"/>
      <c r="C30" s="115" t="s">
        <v>40</v>
      </c>
      <c r="D30" s="116">
        <v>501</v>
      </c>
      <c r="E30" s="117">
        <v>0</v>
      </c>
      <c r="F30" s="118">
        <v>198000</v>
      </c>
      <c r="G30" s="119">
        <v>170168.47</v>
      </c>
      <c r="H30" s="62">
        <f>G30/F30</f>
        <v>0.85943671717171721</v>
      </c>
      <c r="I30" s="82">
        <v>0</v>
      </c>
      <c r="J30" s="120">
        <v>0</v>
      </c>
      <c r="K30" s="54">
        <v>0</v>
      </c>
      <c r="L30" s="121">
        <v>0</v>
      </c>
      <c r="M30" s="10"/>
    </row>
    <row r="31" spans="1:13" ht="12" customHeight="1" x14ac:dyDescent="0.2">
      <c r="A31" s="9"/>
      <c r="B31" s="9"/>
      <c r="C31" s="106" t="s">
        <v>41</v>
      </c>
      <c r="D31" s="122">
        <v>501</v>
      </c>
      <c r="E31" s="123">
        <v>2200000</v>
      </c>
      <c r="F31" s="124">
        <v>2050000</v>
      </c>
      <c r="G31" s="56">
        <v>1702638.03</v>
      </c>
      <c r="H31" s="88">
        <f>G31/F31</f>
        <v>0.83055513658536584</v>
      </c>
      <c r="I31" s="125">
        <v>50000</v>
      </c>
      <c r="J31" s="126">
        <v>20000</v>
      </c>
      <c r="K31" s="54">
        <v>28020.54</v>
      </c>
      <c r="L31" s="49">
        <f>K31/J31</f>
        <v>1.401027</v>
      </c>
      <c r="M31" s="10"/>
    </row>
    <row r="32" spans="1:13" ht="12" customHeight="1" x14ac:dyDescent="0.2">
      <c r="A32" s="9"/>
      <c r="B32" s="9"/>
      <c r="C32" s="40" t="s">
        <v>42</v>
      </c>
      <c r="D32" s="127">
        <v>502</v>
      </c>
      <c r="E32" s="123">
        <v>850000</v>
      </c>
      <c r="F32" s="124">
        <v>1033100</v>
      </c>
      <c r="G32" s="56">
        <v>867821.56</v>
      </c>
      <c r="H32" s="88">
        <f>G32/F32</f>
        <v>0.8400169973865067</v>
      </c>
      <c r="I32" s="82">
        <v>20000</v>
      </c>
      <c r="J32" s="120">
        <v>20000</v>
      </c>
      <c r="K32" s="54">
        <v>9050.4599999999991</v>
      </c>
      <c r="L32" s="84">
        <v>0.45250000000000001</v>
      </c>
      <c r="M32" s="10"/>
    </row>
    <row r="33" spans="1:13" ht="12" customHeight="1" x14ac:dyDescent="0.2">
      <c r="A33" s="9"/>
      <c r="B33" s="9"/>
      <c r="C33" s="128" t="s">
        <v>43</v>
      </c>
      <c r="D33" s="127">
        <v>511</v>
      </c>
      <c r="E33" s="123">
        <v>350000</v>
      </c>
      <c r="F33" s="124">
        <v>0</v>
      </c>
      <c r="G33" s="56">
        <v>357899.58</v>
      </c>
      <c r="H33" s="88">
        <v>0</v>
      </c>
      <c r="I33" s="82">
        <v>1000</v>
      </c>
      <c r="J33" s="120">
        <v>1000</v>
      </c>
      <c r="K33" s="54">
        <v>7357.18</v>
      </c>
      <c r="L33" s="84">
        <f>K33/J33</f>
        <v>7.3571800000000005</v>
      </c>
      <c r="M33" s="10"/>
    </row>
    <row r="34" spans="1:13" ht="12" customHeight="1" x14ac:dyDescent="0.2">
      <c r="A34" s="9"/>
      <c r="B34" s="9"/>
      <c r="C34" s="129" t="s">
        <v>44</v>
      </c>
      <c r="D34" s="127">
        <v>511</v>
      </c>
      <c r="E34" s="237">
        <v>0</v>
      </c>
      <c r="F34" s="238">
        <v>0</v>
      </c>
      <c r="G34" s="130">
        <v>282437.57</v>
      </c>
      <c r="H34" s="88">
        <v>0</v>
      </c>
      <c r="I34" s="82">
        <v>0</v>
      </c>
      <c r="J34" s="120">
        <v>0</v>
      </c>
      <c r="K34" s="54">
        <v>0</v>
      </c>
      <c r="L34" s="84">
        <v>0</v>
      </c>
      <c r="M34" s="10"/>
    </row>
    <row r="35" spans="1:13" ht="12" customHeight="1" x14ac:dyDescent="0.2">
      <c r="A35" s="9"/>
      <c r="B35" s="9"/>
      <c r="C35" s="128" t="s">
        <v>45</v>
      </c>
      <c r="D35" s="127">
        <v>512</v>
      </c>
      <c r="E35" s="123">
        <v>55000</v>
      </c>
      <c r="F35" s="124">
        <v>55000</v>
      </c>
      <c r="G35" s="56">
        <v>47526</v>
      </c>
      <c r="H35" s="88">
        <f t="shared" ref="H35:H42" si="1">G35/F35</f>
        <v>0.86410909090909094</v>
      </c>
      <c r="I35" s="82">
        <v>0</v>
      </c>
      <c r="J35" s="120">
        <v>0</v>
      </c>
      <c r="K35" s="54">
        <v>0</v>
      </c>
      <c r="L35" s="84">
        <v>0</v>
      </c>
      <c r="M35" s="10"/>
    </row>
    <row r="36" spans="1:13" ht="12" customHeight="1" x14ac:dyDescent="0.2">
      <c r="A36" s="9"/>
      <c r="B36" s="9"/>
      <c r="C36" s="128" t="s">
        <v>46</v>
      </c>
      <c r="D36" s="127">
        <v>513</v>
      </c>
      <c r="E36" s="123">
        <v>20000</v>
      </c>
      <c r="F36" s="124">
        <v>10000</v>
      </c>
      <c r="G36" s="56">
        <v>8260</v>
      </c>
      <c r="H36" s="88">
        <f t="shared" si="1"/>
        <v>0.82599999999999996</v>
      </c>
      <c r="I36" s="82">
        <v>0</v>
      </c>
      <c r="J36" s="120">
        <v>0</v>
      </c>
      <c r="K36" s="54">
        <v>0</v>
      </c>
      <c r="L36" s="84">
        <v>0</v>
      </c>
      <c r="M36" s="10"/>
    </row>
    <row r="37" spans="1:13" ht="12" customHeight="1" x14ac:dyDescent="0.2">
      <c r="A37" s="9"/>
      <c r="B37" s="9"/>
      <c r="C37" s="40" t="s">
        <v>47</v>
      </c>
      <c r="D37" s="127">
        <v>518</v>
      </c>
      <c r="E37" s="123">
        <v>850000</v>
      </c>
      <c r="F37" s="124">
        <v>953000</v>
      </c>
      <c r="G37" s="56">
        <v>799435.05</v>
      </c>
      <c r="H37" s="88">
        <f t="shared" si="1"/>
        <v>0.83886154249737677</v>
      </c>
      <c r="I37" s="82">
        <v>5000</v>
      </c>
      <c r="J37" s="120">
        <v>5000</v>
      </c>
      <c r="K37" s="54">
        <v>4023.08</v>
      </c>
      <c r="L37" s="84">
        <f>K37/J37</f>
        <v>0.804616</v>
      </c>
      <c r="M37" s="10"/>
    </row>
    <row r="38" spans="1:13" ht="12" customHeight="1" x14ac:dyDescent="0.2">
      <c r="A38" s="9"/>
      <c r="B38" s="9"/>
      <c r="C38" s="241" t="s">
        <v>94</v>
      </c>
      <c r="D38" s="138">
        <v>518</v>
      </c>
      <c r="E38" s="139">
        <v>0</v>
      </c>
      <c r="F38" s="140">
        <v>0</v>
      </c>
      <c r="G38" s="141">
        <v>1030.8</v>
      </c>
      <c r="H38" s="88">
        <v>0</v>
      </c>
      <c r="I38" s="82">
        <v>0</v>
      </c>
      <c r="J38" s="120">
        <v>0</v>
      </c>
      <c r="K38" s="54">
        <v>0</v>
      </c>
      <c r="L38" s="84">
        <v>0</v>
      </c>
      <c r="M38" s="10"/>
    </row>
    <row r="39" spans="1:13" ht="12" customHeight="1" x14ac:dyDescent="0.2">
      <c r="A39" s="9"/>
      <c r="B39" s="9"/>
      <c r="C39" s="40" t="s">
        <v>48</v>
      </c>
      <c r="D39" s="127">
        <v>518</v>
      </c>
      <c r="E39" s="123">
        <v>0</v>
      </c>
      <c r="F39" s="124">
        <v>25000</v>
      </c>
      <c r="G39" s="56">
        <v>21049.79</v>
      </c>
      <c r="H39" s="88">
        <v>0</v>
      </c>
      <c r="I39" s="82">
        <v>0</v>
      </c>
      <c r="J39" s="120">
        <v>0</v>
      </c>
      <c r="K39" s="54">
        <v>0</v>
      </c>
      <c r="L39" s="84">
        <v>0</v>
      </c>
      <c r="M39" s="10"/>
    </row>
    <row r="40" spans="1:13" ht="12" customHeight="1" x14ac:dyDescent="0.2">
      <c r="A40" s="9"/>
      <c r="B40" s="9"/>
      <c r="C40" s="131" t="s">
        <v>49</v>
      </c>
      <c r="D40" s="132">
        <v>518</v>
      </c>
      <c r="E40" s="133">
        <v>0</v>
      </c>
      <c r="F40" s="134">
        <v>235000</v>
      </c>
      <c r="G40" s="135">
        <v>196672.13</v>
      </c>
      <c r="H40" s="136">
        <f t="shared" si="1"/>
        <v>0.8369026808510639</v>
      </c>
      <c r="I40" s="82">
        <v>0</v>
      </c>
      <c r="J40" s="120">
        <v>0</v>
      </c>
      <c r="K40" s="54">
        <v>0</v>
      </c>
      <c r="L40" s="84">
        <v>0</v>
      </c>
      <c r="M40" s="10"/>
    </row>
    <row r="41" spans="1:13" ht="11.25" customHeight="1" x14ac:dyDescent="0.2">
      <c r="A41" s="9"/>
      <c r="B41" s="9"/>
      <c r="C41" s="137" t="s">
        <v>50</v>
      </c>
      <c r="D41" s="138">
        <v>521</v>
      </c>
      <c r="E41" s="139">
        <v>5060000</v>
      </c>
      <c r="F41" s="140">
        <v>5060000</v>
      </c>
      <c r="G41" s="141">
        <v>4960112</v>
      </c>
      <c r="H41" s="88">
        <f t="shared" si="1"/>
        <v>0.9802592885375494</v>
      </c>
      <c r="I41" s="82">
        <v>0</v>
      </c>
      <c r="J41" s="120">
        <v>0</v>
      </c>
      <c r="K41" s="54">
        <v>0</v>
      </c>
      <c r="L41" s="84">
        <v>0</v>
      </c>
      <c r="M41" s="10"/>
    </row>
    <row r="42" spans="1:13" ht="11.25" customHeight="1" x14ac:dyDescent="0.2">
      <c r="A42" s="9"/>
      <c r="B42" s="9"/>
      <c r="C42" s="128" t="s">
        <v>51</v>
      </c>
      <c r="D42" s="127">
        <v>521</v>
      </c>
      <c r="E42" s="123">
        <v>2301000</v>
      </c>
      <c r="F42" s="124">
        <v>670000</v>
      </c>
      <c r="G42" s="56">
        <v>757833</v>
      </c>
      <c r="H42" s="88">
        <f t="shared" si="1"/>
        <v>1.1310940298507464</v>
      </c>
      <c r="I42" s="82">
        <v>96000</v>
      </c>
      <c r="J42" s="120">
        <v>68000</v>
      </c>
      <c r="K42" s="54">
        <v>96554</v>
      </c>
      <c r="L42" s="84">
        <v>1.42</v>
      </c>
      <c r="M42" s="10"/>
    </row>
    <row r="43" spans="1:13" ht="11.25" customHeight="1" x14ac:dyDescent="0.2">
      <c r="A43" s="9"/>
      <c r="B43" s="9"/>
      <c r="C43" s="128" t="s">
        <v>52</v>
      </c>
      <c r="D43" s="127">
        <v>521</v>
      </c>
      <c r="E43" s="123">
        <v>0</v>
      </c>
      <c r="F43" s="124">
        <v>50000</v>
      </c>
      <c r="G43" s="56">
        <v>0</v>
      </c>
      <c r="H43" s="88">
        <v>0</v>
      </c>
      <c r="I43" s="82">
        <v>0</v>
      </c>
      <c r="J43" s="120">
        <v>0</v>
      </c>
      <c r="K43" s="54">
        <v>0</v>
      </c>
      <c r="L43" s="84">
        <v>0</v>
      </c>
      <c r="M43" s="10"/>
    </row>
    <row r="44" spans="1:13" ht="11.25" customHeight="1" x14ac:dyDescent="0.2">
      <c r="A44" s="9"/>
      <c r="B44" s="9"/>
      <c r="C44" s="142" t="s">
        <v>53</v>
      </c>
      <c r="D44" s="116">
        <v>521</v>
      </c>
      <c r="E44" s="117">
        <v>0</v>
      </c>
      <c r="F44" s="118">
        <v>0</v>
      </c>
      <c r="G44" s="143">
        <v>0</v>
      </c>
      <c r="H44" s="62">
        <v>0</v>
      </c>
      <c r="I44" s="82">
        <v>0</v>
      </c>
      <c r="J44" s="120">
        <v>0</v>
      </c>
      <c r="K44" s="54">
        <v>0</v>
      </c>
      <c r="L44" s="84">
        <v>0</v>
      </c>
      <c r="M44" s="10"/>
    </row>
    <row r="45" spans="1:13" ht="11.25" customHeight="1" x14ac:dyDescent="0.2">
      <c r="A45" s="9"/>
      <c r="B45" s="9"/>
      <c r="C45" s="144" t="s">
        <v>54</v>
      </c>
      <c r="D45" s="145">
        <v>521</v>
      </c>
      <c r="E45" s="146">
        <v>0</v>
      </c>
      <c r="F45" s="147">
        <v>1315200</v>
      </c>
      <c r="G45" s="148">
        <v>1315200</v>
      </c>
      <c r="H45" s="68">
        <f t="shared" ref="H45:H61" si="2">G45/F45</f>
        <v>1</v>
      </c>
      <c r="I45" s="82">
        <v>0</v>
      </c>
      <c r="J45" s="120">
        <v>0</v>
      </c>
      <c r="K45" s="54">
        <v>0</v>
      </c>
      <c r="L45" s="84">
        <v>0</v>
      </c>
      <c r="M45" s="10"/>
    </row>
    <row r="46" spans="1:13" ht="11.25" customHeight="1" x14ac:dyDescent="0.2">
      <c r="A46" s="9"/>
      <c r="B46" s="9"/>
      <c r="C46" s="144" t="s">
        <v>55</v>
      </c>
      <c r="D46" s="145">
        <v>521</v>
      </c>
      <c r="E46" s="146">
        <v>0</v>
      </c>
      <c r="F46" s="147">
        <v>394000</v>
      </c>
      <c r="G46" s="148">
        <v>394000</v>
      </c>
      <c r="H46" s="68">
        <f t="shared" si="2"/>
        <v>1</v>
      </c>
      <c r="I46" s="82">
        <v>0</v>
      </c>
      <c r="J46" s="120">
        <v>0</v>
      </c>
      <c r="K46" s="54">
        <v>0</v>
      </c>
      <c r="L46" s="84">
        <v>0</v>
      </c>
      <c r="M46" s="10"/>
    </row>
    <row r="47" spans="1:13" ht="11.25" customHeight="1" x14ac:dyDescent="0.2">
      <c r="A47" s="9"/>
      <c r="B47" s="9"/>
      <c r="C47" s="149" t="s">
        <v>56</v>
      </c>
      <c r="D47" s="150">
        <v>521</v>
      </c>
      <c r="E47" s="151">
        <v>0</v>
      </c>
      <c r="F47" s="152">
        <v>729947</v>
      </c>
      <c r="G47" s="153">
        <v>729947</v>
      </c>
      <c r="H47" s="154">
        <f t="shared" si="2"/>
        <v>1</v>
      </c>
      <c r="I47" s="82">
        <v>0</v>
      </c>
      <c r="J47" s="120">
        <v>0</v>
      </c>
      <c r="K47" s="54">
        <v>0</v>
      </c>
      <c r="L47" s="84">
        <v>0</v>
      </c>
      <c r="M47" s="10"/>
    </row>
    <row r="48" spans="1:13" ht="11.25" customHeight="1" x14ac:dyDescent="0.2">
      <c r="A48" s="9"/>
      <c r="B48" s="9"/>
      <c r="C48" s="155" t="s">
        <v>57</v>
      </c>
      <c r="D48" s="156">
        <v>521</v>
      </c>
      <c r="E48" s="157">
        <v>0</v>
      </c>
      <c r="F48" s="158">
        <v>752577</v>
      </c>
      <c r="G48" s="159">
        <v>752577</v>
      </c>
      <c r="H48" s="160">
        <f t="shared" si="2"/>
        <v>1</v>
      </c>
      <c r="I48" s="82">
        <v>0</v>
      </c>
      <c r="J48" s="120">
        <v>0</v>
      </c>
      <c r="K48" s="54">
        <v>0</v>
      </c>
      <c r="L48" s="84">
        <v>0</v>
      </c>
      <c r="M48" s="10"/>
    </row>
    <row r="49" spans="1:13" ht="11.25" customHeight="1" x14ac:dyDescent="0.2">
      <c r="A49" s="9"/>
      <c r="B49" s="9"/>
      <c r="C49" s="155" t="s">
        <v>58</v>
      </c>
      <c r="D49" s="156">
        <v>521</v>
      </c>
      <c r="E49" s="157">
        <v>0</v>
      </c>
      <c r="F49" s="158">
        <v>154600</v>
      </c>
      <c r="G49" s="159">
        <v>154600</v>
      </c>
      <c r="H49" s="160">
        <f t="shared" si="2"/>
        <v>1</v>
      </c>
      <c r="I49" s="82">
        <v>0</v>
      </c>
      <c r="J49" s="120">
        <v>0</v>
      </c>
      <c r="K49" s="54">
        <v>0</v>
      </c>
      <c r="L49" s="84">
        <v>0</v>
      </c>
      <c r="M49" s="10"/>
    </row>
    <row r="50" spans="1:13" ht="12" hidden="1" customHeight="1" x14ac:dyDescent="0.2">
      <c r="A50" s="9"/>
      <c r="B50" s="9"/>
      <c r="C50" s="128"/>
      <c r="D50" s="127"/>
      <c r="E50" s="123"/>
      <c r="F50" s="124"/>
      <c r="G50" s="56"/>
      <c r="H50" s="88" t="e">
        <f t="shared" si="2"/>
        <v>#DIV/0!</v>
      </c>
      <c r="I50" s="82"/>
      <c r="J50" s="120"/>
      <c r="K50" s="54"/>
      <c r="L50" s="84"/>
      <c r="M50" s="10"/>
    </row>
    <row r="51" spans="1:13" ht="12" customHeight="1" x14ac:dyDescent="0.2">
      <c r="A51" s="9"/>
      <c r="B51" s="9"/>
      <c r="C51" s="137" t="s">
        <v>59</v>
      </c>
      <c r="D51" s="138">
        <v>524</v>
      </c>
      <c r="E51" s="139">
        <v>1710000</v>
      </c>
      <c r="F51" s="140">
        <v>1710000</v>
      </c>
      <c r="G51" s="141">
        <v>1676238</v>
      </c>
      <c r="H51" s="161">
        <f t="shared" si="2"/>
        <v>0.98025614035087716</v>
      </c>
      <c r="I51" s="82">
        <v>0</v>
      </c>
      <c r="J51" s="120">
        <v>0</v>
      </c>
      <c r="K51" s="54">
        <v>0</v>
      </c>
      <c r="L51" s="84">
        <v>0</v>
      </c>
      <c r="M51" s="10"/>
    </row>
    <row r="52" spans="1:13" ht="12" customHeight="1" x14ac:dyDescent="0.2">
      <c r="A52" s="9"/>
      <c r="B52" s="9"/>
      <c r="C52" s="144" t="s">
        <v>60</v>
      </c>
      <c r="D52" s="145">
        <v>524</v>
      </c>
      <c r="E52" s="146">
        <v>0</v>
      </c>
      <c r="F52" s="147">
        <v>423900</v>
      </c>
      <c r="G52" s="148">
        <v>423900</v>
      </c>
      <c r="H52" s="68">
        <f t="shared" si="2"/>
        <v>1</v>
      </c>
      <c r="I52" s="82">
        <v>0</v>
      </c>
      <c r="J52" s="120">
        <v>0</v>
      </c>
      <c r="K52" s="54">
        <v>0</v>
      </c>
      <c r="L52" s="84">
        <v>0</v>
      </c>
      <c r="M52" s="10"/>
    </row>
    <row r="53" spans="1:13" ht="12" customHeight="1" x14ac:dyDescent="0.2">
      <c r="A53" s="9"/>
      <c r="B53" s="9"/>
      <c r="C53" s="144" t="s">
        <v>61</v>
      </c>
      <c r="D53" s="145">
        <v>524</v>
      </c>
      <c r="E53" s="146">
        <v>0</v>
      </c>
      <c r="F53" s="147">
        <v>153700</v>
      </c>
      <c r="G53" s="148">
        <v>153700</v>
      </c>
      <c r="H53" s="68">
        <f t="shared" si="2"/>
        <v>1</v>
      </c>
      <c r="I53" s="82">
        <v>0</v>
      </c>
      <c r="J53" s="120">
        <v>0</v>
      </c>
      <c r="K53" s="54">
        <v>0</v>
      </c>
      <c r="L53" s="84">
        <v>0</v>
      </c>
      <c r="M53" s="10"/>
    </row>
    <row r="54" spans="1:13" ht="12" customHeight="1" x14ac:dyDescent="0.2">
      <c r="A54" s="9"/>
      <c r="B54" s="9"/>
      <c r="C54" s="149" t="s">
        <v>62</v>
      </c>
      <c r="D54" s="150">
        <v>524</v>
      </c>
      <c r="E54" s="151">
        <v>0</v>
      </c>
      <c r="F54" s="152">
        <v>251067</v>
      </c>
      <c r="G54" s="153">
        <v>251067</v>
      </c>
      <c r="H54" s="154">
        <f t="shared" si="2"/>
        <v>1</v>
      </c>
      <c r="I54" s="82">
        <v>0</v>
      </c>
      <c r="J54" s="120">
        <v>0</v>
      </c>
      <c r="K54" s="54">
        <v>0</v>
      </c>
      <c r="L54" s="84">
        <v>0</v>
      </c>
      <c r="M54" s="10"/>
    </row>
    <row r="55" spans="1:13" ht="12" customHeight="1" x14ac:dyDescent="0.2">
      <c r="A55" s="9"/>
      <c r="B55" s="9"/>
      <c r="C55" s="155" t="s">
        <v>63</v>
      </c>
      <c r="D55" s="156">
        <v>524</v>
      </c>
      <c r="E55" s="157">
        <v>0</v>
      </c>
      <c r="F55" s="158">
        <v>254371</v>
      </c>
      <c r="G55" s="159">
        <v>254371</v>
      </c>
      <c r="H55" s="160">
        <f t="shared" si="2"/>
        <v>1</v>
      </c>
      <c r="I55" s="82">
        <v>0</v>
      </c>
      <c r="J55" s="120">
        <v>0</v>
      </c>
      <c r="K55" s="54">
        <v>0</v>
      </c>
      <c r="L55" s="84">
        <v>0</v>
      </c>
      <c r="M55" s="10"/>
    </row>
    <row r="56" spans="1:13" ht="12" customHeight="1" x14ac:dyDescent="0.2">
      <c r="A56" s="9"/>
      <c r="B56" s="9"/>
      <c r="C56" s="155" t="s">
        <v>64</v>
      </c>
      <c r="D56" s="156">
        <v>524</v>
      </c>
      <c r="E56" s="157">
        <v>0</v>
      </c>
      <c r="F56" s="158">
        <v>52300</v>
      </c>
      <c r="G56" s="159">
        <v>52300</v>
      </c>
      <c r="H56" s="160">
        <f t="shared" si="2"/>
        <v>1</v>
      </c>
      <c r="I56" s="82">
        <v>0</v>
      </c>
      <c r="J56" s="120">
        <v>0</v>
      </c>
      <c r="K56" s="54">
        <v>0</v>
      </c>
      <c r="L56" s="84">
        <v>0</v>
      </c>
      <c r="M56" s="10"/>
    </row>
    <row r="57" spans="1:13" ht="12" customHeight="1" x14ac:dyDescent="0.2">
      <c r="A57" s="9"/>
      <c r="B57" s="9"/>
      <c r="C57" s="128" t="s">
        <v>65</v>
      </c>
      <c r="D57" s="127">
        <v>524</v>
      </c>
      <c r="E57" s="123">
        <v>778000</v>
      </c>
      <c r="F57" s="162">
        <v>192600</v>
      </c>
      <c r="G57" s="56">
        <v>142747</v>
      </c>
      <c r="H57" s="88">
        <f t="shared" si="2"/>
        <v>0.74115784008307373</v>
      </c>
      <c r="I57" s="82">
        <v>33000</v>
      </c>
      <c r="J57" s="120">
        <v>23000</v>
      </c>
      <c r="K57" s="54">
        <v>32636</v>
      </c>
      <c r="L57" s="84">
        <f>K57/J57</f>
        <v>1.4189565217391304</v>
      </c>
      <c r="M57" s="10"/>
    </row>
    <row r="58" spans="1:13" ht="12" customHeight="1" x14ac:dyDescent="0.2">
      <c r="A58" s="9"/>
      <c r="B58" s="9"/>
      <c r="C58" s="128" t="s">
        <v>66</v>
      </c>
      <c r="D58" s="127">
        <v>525</v>
      </c>
      <c r="E58" s="123">
        <v>30000</v>
      </c>
      <c r="F58" s="124">
        <v>30000</v>
      </c>
      <c r="G58" s="56">
        <v>36823</v>
      </c>
      <c r="H58" s="88">
        <f t="shared" si="2"/>
        <v>1.2274333333333334</v>
      </c>
      <c r="I58" s="82">
        <v>0</v>
      </c>
      <c r="J58" s="120">
        <v>0</v>
      </c>
      <c r="K58" s="54">
        <v>0</v>
      </c>
      <c r="L58" s="84">
        <v>0</v>
      </c>
      <c r="M58" s="10"/>
    </row>
    <row r="59" spans="1:13" ht="12" customHeight="1" x14ac:dyDescent="0.2">
      <c r="A59" s="9"/>
      <c r="B59" s="9"/>
      <c r="C59" s="137" t="s">
        <v>67</v>
      </c>
      <c r="D59" s="138">
        <v>527</v>
      </c>
      <c r="E59" s="139">
        <v>101000</v>
      </c>
      <c r="F59" s="140">
        <v>101000</v>
      </c>
      <c r="G59" s="141">
        <v>99601.64</v>
      </c>
      <c r="H59" s="161">
        <f t="shared" si="2"/>
        <v>0.98615485148514848</v>
      </c>
      <c r="I59" s="82">
        <v>0</v>
      </c>
      <c r="J59" s="120">
        <v>0</v>
      </c>
      <c r="K59" s="54">
        <v>0</v>
      </c>
      <c r="L59" s="84">
        <v>0</v>
      </c>
      <c r="M59" s="10"/>
    </row>
    <row r="60" spans="1:13" ht="12" customHeight="1" x14ac:dyDescent="0.2">
      <c r="A60" s="9"/>
      <c r="B60" s="9"/>
      <c r="C60" s="128" t="s">
        <v>68</v>
      </c>
      <c r="D60" s="127">
        <v>527</v>
      </c>
      <c r="E60" s="123">
        <v>82000</v>
      </c>
      <c r="F60" s="124">
        <v>67300</v>
      </c>
      <c r="G60" s="56">
        <v>117616.56</v>
      </c>
      <c r="H60" s="88">
        <f t="shared" si="2"/>
        <v>1.7476457652303119</v>
      </c>
      <c r="I60" s="82">
        <v>2000</v>
      </c>
      <c r="J60" s="120">
        <v>1000</v>
      </c>
      <c r="K60" s="54">
        <v>1931.08</v>
      </c>
      <c r="L60" s="84">
        <f>K60/J60</f>
        <v>1.9310799999999999</v>
      </c>
      <c r="M60" s="10"/>
    </row>
    <row r="61" spans="1:13" ht="12" customHeight="1" x14ac:dyDescent="0.2">
      <c r="A61" s="9"/>
      <c r="B61" s="9"/>
      <c r="C61" s="142" t="s">
        <v>69</v>
      </c>
      <c r="D61" s="116">
        <v>527</v>
      </c>
      <c r="E61" s="117">
        <v>0</v>
      </c>
      <c r="F61" s="118">
        <v>257400</v>
      </c>
      <c r="G61" s="135">
        <v>323610.7</v>
      </c>
      <c r="H61" s="62">
        <f t="shared" si="2"/>
        <v>1.2572288267288267</v>
      </c>
      <c r="I61" s="82">
        <v>0</v>
      </c>
      <c r="J61" s="120">
        <v>0</v>
      </c>
      <c r="K61" s="54">
        <v>0</v>
      </c>
      <c r="L61" s="84">
        <v>0</v>
      </c>
      <c r="M61" s="10"/>
    </row>
    <row r="62" spans="1:13" ht="12" customHeight="1" x14ac:dyDescent="0.2">
      <c r="A62" s="9"/>
      <c r="B62" s="9"/>
      <c r="C62" s="163" t="s">
        <v>70</v>
      </c>
      <c r="D62" s="164">
        <v>527</v>
      </c>
      <c r="E62" s="223">
        <v>0</v>
      </c>
      <c r="F62" s="224">
        <v>0</v>
      </c>
      <c r="G62" s="165">
        <v>367942.5</v>
      </c>
      <c r="H62" s="229">
        <v>0</v>
      </c>
      <c r="I62" s="82">
        <v>0</v>
      </c>
      <c r="J62" s="120">
        <v>0</v>
      </c>
      <c r="K62" s="54">
        <v>0</v>
      </c>
      <c r="L62" s="84">
        <v>0</v>
      </c>
      <c r="M62" s="10"/>
    </row>
    <row r="63" spans="1:13" ht="12" customHeight="1" x14ac:dyDescent="0.2">
      <c r="A63" s="9"/>
      <c r="B63" s="9"/>
      <c r="C63" s="166" t="s">
        <v>71</v>
      </c>
      <c r="D63" s="167">
        <v>527</v>
      </c>
      <c r="E63" s="168">
        <v>0</v>
      </c>
      <c r="F63" s="169">
        <v>25000</v>
      </c>
      <c r="G63" s="170">
        <v>0</v>
      </c>
      <c r="H63" s="88">
        <f t="shared" ref="H63:H68" si="3">G63/F63</f>
        <v>0</v>
      </c>
      <c r="I63" s="82">
        <v>0</v>
      </c>
      <c r="J63" s="120">
        <v>0</v>
      </c>
      <c r="K63" s="54">
        <v>0</v>
      </c>
      <c r="L63" s="84">
        <v>0</v>
      </c>
      <c r="M63" s="10"/>
    </row>
    <row r="64" spans="1:13" ht="12" customHeight="1" x14ac:dyDescent="0.2">
      <c r="A64" s="9"/>
      <c r="B64" s="9"/>
      <c r="C64" s="144" t="s">
        <v>72</v>
      </c>
      <c r="D64" s="145">
        <v>527</v>
      </c>
      <c r="E64" s="146">
        <v>0</v>
      </c>
      <c r="F64" s="147">
        <v>26300</v>
      </c>
      <c r="G64" s="148">
        <v>26300</v>
      </c>
      <c r="H64" s="68">
        <f t="shared" si="3"/>
        <v>1</v>
      </c>
      <c r="I64" s="82">
        <v>0</v>
      </c>
      <c r="J64" s="120">
        <v>0</v>
      </c>
      <c r="K64" s="54">
        <v>0</v>
      </c>
      <c r="L64" s="84">
        <v>0</v>
      </c>
      <c r="M64" s="10"/>
    </row>
    <row r="65" spans="1:13" ht="12" customHeight="1" x14ac:dyDescent="0.2">
      <c r="A65" s="9"/>
      <c r="B65" s="9"/>
      <c r="C65" s="144" t="s">
        <v>73</v>
      </c>
      <c r="D65" s="145">
        <v>527</v>
      </c>
      <c r="E65" s="146">
        <v>0</v>
      </c>
      <c r="F65" s="147">
        <v>7900</v>
      </c>
      <c r="G65" s="148">
        <v>7900</v>
      </c>
      <c r="H65" s="68">
        <f t="shared" si="3"/>
        <v>1</v>
      </c>
      <c r="I65" s="82">
        <v>0</v>
      </c>
      <c r="J65" s="120">
        <v>0</v>
      </c>
      <c r="K65" s="54">
        <v>0</v>
      </c>
      <c r="L65" s="84">
        <v>0</v>
      </c>
      <c r="M65" s="10"/>
    </row>
    <row r="66" spans="1:13" ht="12" customHeight="1" x14ac:dyDescent="0.2">
      <c r="A66" s="9"/>
      <c r="B66" s="9"/>
      <c r="C66" s="149" t="s">
        <v>74</v>
      </c>
      <c r="D66" s="150">
        <v>527</v>
      </c>
      <c r="E66" s="151">
        <v>0</v>
      </c>
      <c r="F66" s="152">
        <v>10254</v>
      </c>
      <c r="G66" s="153">
        <v>10254</v>
      </c>
      <c r="H66" s="154">
        <f t="shared" si="3"/>
        <v>1</v>
      </c>
      <c r="I66" s="82">
        <v>0</v>
      </c>
      <c r="J66" s="120">
        <v>0</v>
      </c>
      <c r="K66" s="54">
        <v>0</v>
      </c>
      <c r="L66" s="84">
        <v>0</v>
      </c>
      <c r="M66" s="10"/>
    </row>
    <row r="67" spans="1:13" ht="12" customHeight="1" x14ac:dyDescent="0.2">
      <c r="A67" s="9"/>
      <c r="B67" s="9"/>
      <c r="C67" s="155" t="s">
        <v>75</v>
      </c>
      <c r="D67" s="156">
        <v>527</v>
      </c>
      <c r="E67" s="157">
        <v>0</v>
      </c>
      <c r="F67" s="158">
        <v>15052</v>
      </c>
      <c r="G67" s="159">
        <v>15052</v>
      </c>
      <c r="H67" s="160">
        <f t="shared" si="3"/>
        <v>1</v>
      </c>
      <c r="I67" s="82">
        <v>0</v>
      </c>
      <c r="J67" s="120">
        <v>0</v>
      </c>
      <c r="K67" s="54">
        <v>0</v>
      </c>
      <c r="L67" s="84">
        <v>0</v>
      </c>
      <c r="M67" s="10"/>
    </row>
    <row r="68" spans="1:13" ht="12" customHeight="1" x14ac:dyDescent="0.2">
      <c r="A68" s="9"/>
      <c r="B68" s="9"/>
      <c r="C68" s="155" t="s">
        <v>76</v>
      </c>
      <c r="D68" s="156">
        <v>527</v>
      </c>
      <c r="E68" s="157">
        <v>0</v>
      </c>
      <c r="F68" s="158">
        <v>3100</v>
      </c>
      <c r="G68" s="159">
        <v>3100</v>
      </c>
      <c r="H68" s="160">
        <f t="shared" si="3"/>
        <v>1</v>
      </c>
      <c r="I68" s="82">
        <v>0</v>
      </c>
      <c r="J68" s="120">
        <v>0</v>
      </c>
      <c r="K68" s="54">
        <v>0</v>
      </c>
      <c r="L68" s="84">
        <v>0</v>
      </c>
      <c r="M68" s="10"/>
    </row>
    <row r="69" spans="1:13" ht="12" customHeight="1" x14ac:dyDescent="0.2">
      <c r="A69" s="9"/>
      <c r="B69" s="9"/>
      <c r="C69" s="166" t="s">
        <v>77</v>
      </c>
      <c r="D69" s="171">
        <v>531</v>
      </c>
      <c r="E69" s="225">
        <v>0</v>
      </c>
      <c r="F69" s="226">
        <v>0</v>
      </c>
      <c r="G69" s="227">
        <v>0</v>
      </c>
      <c r="H69" s="228">
        <v>0</v>
      </c>
      <c r="I69" s="82">
        <v>0</v>
      </c>
      <c r="J69" s="120">
        <v>0</v>
      </c>
      <c r="K69" s="54">
        <v>2115</v>
      </c>
      <c r="L69" s="84">
        <v>0</v>
      </c>
      <c r="M69" s="10"/>
    </row>
    <row r="70" spans="1:13" ht="12" customHeight="1" x14ac:dyDescent="0.2">
      <c r="A70" s="9"/>
      <c r="B70" s="9"/>
      <c r="C70" s="128" t="s">
        <v>78</v>
      </c>
      <c r="D70" s="127">
        <v>538</v>
      </c>
      <c r="E70" s="123">
        <v>3000</v>
      </c>
      <c r="F70" s="124">
        <v>0</v>
      </c>
      <c r="G70" s="56">
        <v>0</v>
      </c>
      <c r="H70" s="88">
        <v>0</v>
      </c>
      <c r="I70" s="82">
        <v>0</v>
      </c>
      <c r="J70" s="120">
        <v>0</v>
      </c>
      <c r="K70" s="54">
        <v>0</v>
      </c>
      <c r="L70" s="84">
        <v>0</v>
      </c>
      <c r="M70" s="10"/>
    </row>
    <row r="71" spans="1:13" ht="12.75" customHeight="1" x14ac:dyDescent="0.2">
      <c r="A71" s="9"/>
      <c r="B71" s="9"/>
      <c r="C71" s="128" t="s">
        <v>79</v>
      </c>
      <c r="D71" s="127">
        <v>542</v>
      </c>
      <c r="E71" s="123">
        <v>0</v>
      </c>
      <c r="F71" s="124">
        <v>0</v>
      </c>
      <c r="G71" s="56">
        <v>0</v>
      </c>
      <c r="H71" s="88">
        <v>0</v>
      </c>
      <c r="I71" s="82">
        <v>0</v>
      </c>
      <c r="J71" s="120">
        <v>0</v>
      </c>
      <c r="K71" s="54">
        <v>0</v>
      </c>
      <c r="L71" s="84">
        <v>0</v>
      </c>
      <c r="M71" s="10"/>
    </row>
    <row r="72" spans="1:13" ht="12.75" customHeight="1" x14ac:dyDescent="0.2">
      <c r="A72" s="9"/>
      <c r="B72" s="9"/>
      <c r="C72" s="128" t="s">
        <v>80</v>
      </c>
      <c r="D72" s="127">
        <v>543</v>
      </c>
      <c r="E72" s="123">
        <v>0</v>
      </c>
      <c r="F72" s="124">
        <v>0</v>
      </c>
      <c r="G72" s="56">
        <v>0</v>
      </c>
      <c r="H72" s="88">
        <v>0</v>
      </c>
      <c r="I72" s="82">
        <v>0</v>
      </c>
      <c r="J72" s="120">
        <v>0</v>
      </c>
      <c r="K72" s="54">
        <v>0</v>
      </c>
      <c r="L72" s="84">
        <v>0</v>
      </c>
      <c r="M72" s="10"/>
    </row>
    <row r="73" spans="1:13" ht="12.75" customHeight="1" x14ac:dyDescent="0.2">
      <c r="A73" s="9"/>
      <c r="B73" s="9"/>
      <c r="C73" s="128" t="s">
        <v>81</v>
      </c>
      <c r="D73" s="127">
        <v>549</v>
      </c>
      <c r="E73" s="123">
        <v>120000</v>
      </c>
      <c r="F73" s="124">
        <v>120000</v>
      </c>
      <c r="G73" s="56">
        <v>116404.79</v>
      </c>
      <c r="H73" s="88">
        <f>G73/F73</f>
        <v>0.97003991666666667</v>
      </c>
      <c r="I73" s="82">
        <v>0</v>
      </c>
      <c r="J73" s="120">
        <v>4000</v>
      </c>
      <c r="K73" s="54">
        <v>3713.47</v>
      </c>
      <c r="L73" s="84">
        <f>K73/J73</f>
        <v>0.9283674999999999</v>
      </c>
      <c r="M73" s="10"/>
    </row>
    <row r="74" spans="1:13" ht="12.75" customHeight="1" x14ac:dyDescent="0.2">
      <c r="A74" s="9"/>
      <c r="B74" s="9"/>
      <c r="C74" s="172" t="s">
        <v>82</v>
      </c>
      <c r="D74" s="173">
        <v>551</v>
      </c>
      <c r="E74" s="139">
        <v>509000</v>
      </c>
      <c r="F74" s="140">
        <v>509000</v>
      </c>
      <c r="G74" s="141">
        <v>506450.5</v>
      </c>
      <c r="H74" s="161">
        <f>G74/F74</f>
        <v>0.99499115913555991</v>
      </c>
      <c r="I74" s="82">
        <v>0</v>
      </c>
      <c r="J74" s="120">
        <v>0</v>
      </c>
      <c r="K74" s="54">
        <v>0</v>
      </c>
      <c r="L74" s="174">
        <v>0</v>
      </c>
      <c r="M74" s="10"/>
    </row>
    <row r="75" spans="1:13" ht="12.75" customHeight="1" x14ac:dyDescent="0.2">
      <c r="A75" s="9"/>
      <c r="B75" s="9"/>
      <c r="C75" s="128" t="s">
        <v>83</v>
      </c>
      <c r="D75" s="127">
        <v>557</v>
      </c>
      <c r="E75" s="123">
        <v>0</v>
      </c>
      <c r="F75" s="124">
        <v>0</v>
      </c>
      <c r="G75" s="56">
        <v>0</v>
      </c>
      <c r="H75" s="88">
        <v>0</v>
      </c>
      <c r="I75" s="82">
        <v>0</v>
      </c>
      <c r="J75" s="120">
        <v>0</v>
      </c>
      <c r="K75" s="54">
        <v>0</v>
      </c>
      <c r="L75" s="84">
        <v>0</v>
      </c>
      <c r="M75" s="10"/>
    </row>
    <row r="76" spans="1:13" ht="12.75" customHeight="1" x14ac:dyDescent="0.2">
      <c r="A76" s="9"/>
      <c r="B76" s="9"/>
      <c r="C76" s="175" t="s">
        <v>84</v>
      </c>
      <c r="D76" s="176">
        <v>558</v>
      </c>
      <c r="E76" s="123">
        <v>30000</v>
      </c>
      <c r="F76" s="124">
        <v>88000</v>
      </c>
      <c r="G76" s="177">
        <v>85308.13</v>
      </c>
      <c r="H76" s="88">
        <f>G76/F76</f>
        <v>0.96941056818181826</v>
      </c>
      <c r="I76" s="82">
        <v>0</v>
      </c>
      <c r="J76" s="120">
        <v>0</v>
      </c>
      <c r="K76" s="54">
        <v>0</v>
      </c>
      <c r="L76" s="174">
        <v>0</v>
      </c>
      <c r="M76" s="10"/>
    </row>
    <row r="77" spans="1:13" ht="12.75" customHeight="1" x14ac:dyDescent="0.2">
      <c r="A77" s="9"/>
      <c r="B77" s="9"/>
      <c r="C77" s="172" t="s">
        <v>95</v>
      </c>
      <c r="D77" s="173">
        <v>558</v>
      </c>
      <c r="E77" s="139">
        <v>0</v>
      </c>
      <c r="F77" s="140">
        <v>0</v>
      </c>
      <c r="G77" s="242">
        <v>2549.5</v>
      </c>
      <c r="H77" s="161">
        <v>0</v>
      </c>
      <c r="I77" s="82">
        <v>0</v>
      </c>
      <c r="J77" s="120">
        <v>0</v>
      </c>
      <c r="K77" s="54">
        <v>0</v>
      </c>
      <c r="L77" s="174">
        <v>0</v>
      </c>
      <c r="M77" s="10"/>
    </row>
    <row r="78" spans="1:13" ht="12.75" customHeight="1" x14ac:dyDescent="0.2">
      <c r="A78" s="9"/>
      <c r="B78" s="9"/>
      <c r="C78" s="178" t="s">
        <v>85</v>
      </c>
      <c r="D78" s="179">
        <v>558</v>
      </c>
      <c r="E78" s="117">
        <v>0</v>
      </c>
      <c r="F78" s="118">
        <v>42600</v>
      </c>
      <c r="G78" s="135">
        <v>42548.7</v>
      </c>
      <c r="H78" s="62">
        <f>G78/F78</f>
        <v>0.99879577464788727</v>
      </c>
      <c r="I78" s="82">
        <v>0</v>
      </c>
      <c r="J78" s="120">
        <v>0</v>
      </c>
      <c r="K78" s="54">
        <v>0</v>
      </c>
      <c r="L78" s="174">
        <v>0</v>
      </c>
      <c r="M78" s="10"/>
    </row>
    <row r="79" spans="1:13" ht="12.75" customHeight="1" x14ac:dyDescent="0.2">
      <c r="A79" s="9"/>
      <c r="B79" s="9"/>
      <c r="C79" s="175" t="s">
        <v>86</v>
      </c>
      <c r="D79" s="180">
        <v>591</v>
      </c>
      <c r="E79" s="181">
        <v>1000</v>
      </c>
      <c r="F79" s="182">
        <v>1000</v>
      </c>
      <c r="G79" s="96">
        <v>91.55</v>
      </c>
      <c r="H79" s="102">
        <f>G79/F79</f>
        <v>9.1549999999999992E-2</v>
      </c>
      <c r="I79" s="82">
        <v>0</v>
      </c>
      <c r="J79" s="183">
        <v>0</v>
      </c>
      <c r="K79" s="54">
        <v>0</v>
      </c>
      <c r="L79" s="184">
        <v>0</v>
      </c>
      <c r="M79" s="10"/>
    </row>
    <row r="80" spans="1:13" ht="12.75" hidden="1" customHeight="1" x14ac:dyDescent="0.2">
      <c r="A80" s="9"/>
      <c r="B80" s="9"/>
      <c r="C80" s="128"/>
      <c r="D80" s="122"/>
      <c r="E80" s="185"/>
      <c r="F80" s="186"/>
      <c r="G80" s="187"/>
      <c r="H80" s="45"/>
      <c r="I80" s="46"/>
      <c r="J80" s="47"/>
      <c r="K80" s="187"/>
      <c r="L80" s="45"/>
      <c r="M80" s="10"/>
    </row>
    <row r="81" spans="1:19" ht="12.75" hidden="1" customHeight="1" x14ac:dyDescent="0.2">
      <c r="A81" s="9"/>
      <c r="B81" s="9"/>
      <c r="C81" s="128"/>
      <c r="D81" s="127"/>
      <c r="E81" s="188"/>
      <c r="F81" s="189"/>
      <c r="G81" s="44"/>
      <c r="H81" s="45"/>
      <c r="I81" s="82"/>
      <c r="J81" s="55"/>
      <c r="K81" s="44"/>
      <c r="L81" s="88"/>
      <c r="M81" s="10"/>
    </row>
    <row r="82" spans="1:19" ht="12.75" hidden="1" customHeight="1" x14ac:dyDescent="0.2">
      <c r="A82" s="9"/>
      <c r="B82" s="9"/>
      <c r="C82" s="128"/>
      <c r="D82" s="122"/>
      <c r="E82" s="185"/>
      <c r="F82" s="186"/>
      <c r="G82" s="46"/>
      <c r="H82" s="45"/>
      <c r="I82" s="82"/>
      <c r="J82" s="55"/>
      <c r="K82" s="44"/>
      <c r="L82" s="88"/>
      <c r="M82" s="10"/>
    </row>
    <row r="83" spans="1:19" ht="12.75" hidden="1" customHeight="1" x14ac:dyDescent="0.2">
      <c r="A83" s="9"/>
      <c r="B83" s="9"/>
      <c r="C83" s="128"/>
      <c r="D83" s="127"/>
      <c r="E83" s="190"/>
      <c r="F83" s="124"/>
      <c r="G83" s="82"/>
      <c r="H83" s="45"/>
      <c r="I83" s="82"/>
      <c r="J83" s="55"/>
      <c r="K83" s="44"/>
      <c r="L83" s="88"/>
      <c r="M83" s="10"/>
    </row>
    <row r="84" spans="1:19" ht="12.75" hidden="1" customHeight="1" x14ac:dyDescent="0.2">
      <c r="A84" s="9"/>
      <c r="B84" s="9"/>
      <c r="C84" s="128"/>
      <c r="D84" s="127"/>
      <c r="E84" s="190"/>
      <c r="F84" s="124"/>
      <c r="G84" s="82"/>
      <c r="H84" s="45"/>
      <c r="I84" s="82"/>
      <c r="J84" s="55"/>
      <c r="K84" s="44"/>
      <c r="L84" s="88"/>
      <c r="M84" s="10"/>
    </row>
    <row r="85" spans="1:19" ht="12.75" hidden="1" customHeight="1" x14ac:dyDescent="0.2">
      <c r="A85" s="9"/>
      <c r="B85" s="9"/>
      <c r="C85" s="128"/>
      <c r="D85" s="127"/>
      <c r="E85" s="190"/>
      <c r="F85" s="124"/>
      <c r="G85" s="82"/>
      <c r="H85" s="45"/>
      <c r="I85" s="82"/>
      <c r="J85" s="55"/>
      <c r="K85" s="44"/>
      <c r="L85" s="88"/>
      <c r="M85" s="10"/>
      <c r="Q85" s="191"/>
      <c r="S85" s="192"/>
    </row>
    <row r="86" spans="1:19" ht="12.75" hidden="1" customHeight="1" x14ac:dyDescent="0.2">
      <c r="A86" s="9"/>
      <c r="B86" s="9"/>
      <c r="C86" s="128"/>
      <c r="D86" s="127"/>
      <c r="E86" s="190"/>
      <c r="F86" s="124"/>
      <c r="G86" s="82"/>
      <c r="H86" s="45"/>
      <c r="I86" s="82"/>
      <c r="J86" s="55"/>
      <c r="K86" s="44"/>
      <c r="L86" s="88"/>
      <c r="M86" s="10"/>
      <c r="S86" s="192"/>
    </row>
    <row r="87" spans="1:19" ht="12" hidden="1" customHeight="1" x14ac:dyDescent="0.2">
      <c r="A87" s="9"/>
      <c r="B87" s="9"/>
      <c r="C87" s="128"/>
      <c r="D87" s="127"/>
      <c r="E87" s="190"/>
      <c r="F87" s="124"/>
      <c r="G87" s="82"/>
      <c r="H87" s="45"/>
      <c r="I87" s="82"/>
      <c r="J87" s="55"/>
      <c r="K87" s="44"/>
      <c r="L87" s="88"/>
      <c r="M87" s="10"/>
    </row>
    <row r="88" spans="1:19" ht="12" hidden="1" customHeight="1" x14ac:dyDescent="0.2">
      <c r="A88" s="9"/>
      <c r="B88" s="9"/>
      <c r="C88" s="128"/>
      <c r="D88" s="127"/>
      <c r="E88" s="190"/>
      <c r="F88" s="124"/>
      <c r="G88" s="82"/>
      <c r="H88" s="45"/>
      <c r="I88" s="82"/>
      <c r="J88" s="55"/>
      <c r="K88" s="187"/>
      <c r="L88" s="88"/>
      <c r="M88" s="10"/>
    </row>
    <row r="89" spans="1:19" ht="12.75" hidden="1" customHeight="1" x14ac:dyDescent="0.2">
      <c r="A89" s="9"/>
      <c r="B89" s="9"/>
      <c r="C89" s="175"/>
      <c r="D89" s="176"/>
      <c r="E89" s="193"/>
      <c r="F89" s="124"/>
      <c r="G89" s="85"/>
      <c r="H89" s="45"/>
      <c r="I89" s="85"/>
      <c r="J89" s="194"/>
      <c r="K89" s="195"/>
      <c r="L89" s="196"/>
      <c r="M89" s="10"/>
    </row>
    <row r="90" spans="1:19" ht="14.25" hidden="1" customHeight="1" x14ac:dyDescent="0.2">
      <c r="A90" s="9"/>
      <c r="B90" s="9"/>
      <c r="C90" s="175"/>
      <c r="D90" s="176"/>
      <c r="E90" s="190"/>
      <c r="F90" s="124"/>
      <c r="G90" s="82"/>
      <c r="H90" s="45"/>
      <c r="I90" s="82"/>
      <c r="J90" s="55"/>
      <c r="K90" s="44"/>
      <c r="L90" s="88"/>
      <c r="M90" s="10"/>
    </row>
    <row r="91" spans="1:19" ht="14.25" hidden="1" customHeight="1" x14ac:dyDescent="0.2">
      <c r="A91" s="9"/>
      <c r="B91" s="9"/>
      <c r="C91" s="175"/>
      <c r="D91" s="127"/>
      <c r="E91" s="185"/>
      <c r="F91" s="124"/>
      <c r="G91" s="46"/>
      <c r="H91" s="45"/>
      <c r="I91" s="46"/>
      <c r="J91" s="47"/>
      <c r="K91" s="197"/>
      <c r="L91" s="88"/>
      <c r="M91" s="10"/>
    </row>
    <row r="92" spans="1:19" ht="14.25" hidden="1" customHeight="1" x14ac:dyDescent="0.2">
      <c r="A92" s="9"/>
      <c r="B92" s="9"/>
      <c r="C92" s="175"/>
      <c r="D92" s="198"/>
      <c r="E92" s="199"/>
      <c r="F92" s="200"/>
      <c r="G92" s="201"/>
      <c r="H92" s="93"/>
      <c r="I92" s="50"/>
      <c r="J92" s="51"/>
      <c r="K92" s="195"/>
      <c r="L92" s="93"/>
      <c r="M92" s="10"/>
    </row>
    <row r="93" spans="1:19" ht="14.25" customHeight="1" x14ac:dyDescent="0.2">
      <c r="A93" s="9"/>
      <c r="B93" s="9"/>
      <c r="C93" s="202" t="s">
        <v>87</v>
      </c>
      <c r="D93" s="203"/>
      <c r="E93" s="204">
        <f>SUM(E8:E27)</f>
        <v>15420000</v>
      </c>
      <c r="F93" s="205">
        <f>SUM(F8:F27)</f>
        <v>18377268</v>
      </c>
      <c r="G93" s="206">
        <f>SUM(G8:G27)</f>
        <v>18697470.399999999</v>
      </c>
      <c r="H93" s="207">
        <f>G93/F93</f>
        <v>1.0174238303538914</v>
      </c>
      <c r="I93" s="208">
        <f>SUM(I8:I27)</f>
        <v>410000</v>
      </c>
      <c r="J93" s="209">
        <f>SUM(J8:J27)</f>
        <v>362000</v>
      </c>
      <c r="K93" s="206">
        <f>SUM(K8:K27)</f>
        <v>311269</v>
      </c>
      <c r="L93" s="84">
        <f>K93/J93</f>
        <v>0.85985911602209941</v>
      </c>
      <c r="M93" s="10"/>
    </row>
    <row r="94" spans="1:19" ht="12" customHeight="1" x14ac:dyDescent="0.2">
      <c r="A94" s="9"/>
      <c r="B94" s="9"/>
      <c r="C94" s="40" t="s">
        <v>88</v>
      </c>
      <c r="D94" s="210"/>
      <c r="E94" s="211">
        <f>SUM(E29:E92)</f>
        <v>15420000</v>
      </c>
      <c r="F94" s="212">
        <f>SUM(F29:F79)</f>
        <v>18377268</v>
      </c>
      <c r="G94" s="213">
        <f>SUM(G29:G79)</f>
        <v>18563452.839999996</v>
      </c>
      <c r="H94" s="214">
        <f>G94/F94</f>
        <v>1.0101312578126409</v>
      </c>
      <c r="I94" s="43">
        <f>SUM(I29:I92)</f>
        <v>217000</v>
      </c>
      <c r="J94" s="215">
        <f>SUM(J29:J92)</f>
        <v>152000</v>
      </c>
      <c r="K94" s="213">
        <f>SUM(K29:K92)</f>
        <v>194420.81</v>
      </c>
      <c r="L94" s="84">
        <f>K94/J94</f>
        <v>1.2790842763157895</v>
      </c>
      <c r="M94" s="10"/>
    </row>
    <row r="95" spans="1:19" ht="12" customHeight="1" x14ac:dyDescent="0.2">
      <c r="A95" s="9"/>
      <c r="B95" s="9"/>
      <c r="C95" s="216" t="s">
        <v>89</v>
      </c>
      <c r="D95" s="217"/>
      <c r="E95" s="218">
        <f>E93-E94</f>
        <v>0</v>
      </c>
      <c r="F95" s="219">
        <v>0</v>
      </c>
      <c r="G95" s="220">
        <f>SUM(G93-G94)</f>
        <v>134017.56000000238</v>
      </c>
      <c r="H95" s="221" t="s">
        <v>90</v>
      </c>
      <c r="I95" s="218">
        <f>I93-I94</f>
        <v>193000</v>
      </c>
      <c r="J95" s="219">
        <f>J93-J94</f>
        <v>210000</v>
      </c>
      <c r="K95" s="220">
        <f>K93-K94</f>
        <v>116848.19</v>
      </c>
      <c r="L95" s="222" t="s">
        <v>90</v>
      </c>
      <c r="M95" s="10"/>
    </row>
    <row r="97" spans="3:7" x14ac:dyDescent="0.2">
      <c r="C97" s="230" t="s">
        <v>92</v>
      </c>
      <c r="D97" s="231">
        <v>416</v>
      </c>
      <c r="E97" s="232">
        <v>0</v>
      </c>
      <c r="F97" s="232">
        <v>1700000</v>
      </c>
      <c r="G97" s="232">
        <v>1010759</v>
      </c>
    </row>
  </sheetData>
  <mergeCells count="7">
    <mergeCell ref="J1:L1"/>
    <mergeCell ref="C28:D28"/>
    <mergeCell ref="D2:H2"/>
    <mergeCell ref="E4:H4"/>
    <mergeCell ref="I4:L4"/>
    <mergeCell ref="C7:D7"/>
    <mergeCell ref="C27:D27"/>
  </mergeCells>
  <pageMargins left="0.23611111111111099" right="0.23611111111111099" top="0" bottom="0" header="0.51180555555555496" footer="0.51180555555555496"/>
  <pageSetup paperSize="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defaultRowHeight="12.75" x14ac:dyDescent="0.2"/>
  <cols>
    <col min="1" max="1025" width="8.7109375"/>
  </cols>
  <sheetData/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defaultRowHeight="12.75" x14ac:dyDescent="0.2"/>
  <cols>
    <col min="1" max="1025" width="8.7109375"/>
  </cols>
  <sheetData/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tomaskova</dc:creator>
  <cp:lastModifiedBy>SvorcovaM</cp:lastModifiedBy>
  <cp:revision>0</cp:revision>
  <cp:lastPrinted>2021-02-01T09:20:55Z</cp:lastPrinted>
  <dcterms:created xsi:type="dcterms:W3CDTF">2015-10-15T10:14:51Z</dcterms:created>
  <dcterms:modified xsi:type="dcterms:W3CDTF">2021-02-23T12:41:23Z</dcterms:modified>
  <dc:language>cs-CZ</dc:language>
</cp:coreProperties>
</file>